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<sst xmlns="http://schemas.openxmlformats.org/spreadsheetml/2006/main" count="12" uniqueCount="12">
  <si>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Calculation for A, a 'nonparametric' index of sensitivity.  cf Zhang, J., &amp; Mueller, S. T. (2005). A Note on ROC Analysis and non-parametric estimate of sensitivity.  Calculations in this workbook are not guaranteed to be accurate.  </t>
  </si>
  <si>
    <t>Fill in miss/hit/cr/fa in columns below for each subject/condition to calculate area-based measures and traditional SDT measures.</t>
  </si>
  <si>
    <t>Misses</t>
  </si>
  <si>
    <t>Hits</t>
  </si>
  <si>
    <t>Correct Rejections</t>
  </si>
  <si>
    <t>False Alarms</t>
  </si>
  <si>
    <t>FAR</t>
  </si>
  <si>
    <t>HR</t>
  </si>
  <si>
    <t>A</t>
  </si>
  <si>
    <t>ln(b)</t>
  </si>
  <si>
    <t>d-prime</t>
  </si>
  <si>
    <t>log(beta)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</si>
</sst>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9.6"/>
      <name val="Arial"/>
      <family val="5"/>
    </font>
    <font>
      <sz val="11.2"/>
      <name val="Arial"/>
      <family val="5"/>
    </font>
    <font>
      <sz val="14.5"/>
      <name val="Arial"/>
      <family val="5"/>
    </font>
    <font>
      <sz val="20.9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90" b="0" i="0" u="none" baseline="0">
                <a:latin typeface="Arial"/>
                <a:ea typeface="Arial"/>
                <a:cs typeface="Arial"/>
              </a:rPr>
              <a:t>Points in ROC Space  (d' of 2)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Sheet1!$H$3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Sheet1!$F$4:$F$104</c:f>
              <c:numCache/>
            </c:numRef>
          </c:xVal>
          <c:yVal>
            <c:numRef>
              <c:f>Sheet1!$H$4:$H$104</c:f>
              <c:numCache/>
            </c:numRef>
          </c:yVal>
          <c:smooth val="0"/>
        </c:ser>
        <c:axId val="47274154"/>
        <c:axId val="22814203"/>
      </c:scatterChart>
      <c:valAx>
        <c:axId val="4727415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Arial"/>
                    <a:ea typeface="Arial"/>
                    <a:cs typeface="Arial"/>
                  </a:rPr>
                  <a:t>False Alarm Rate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crossBetween val="midCat"/>
        <c:dispUnits/>
      </c:valAx>
      <c:valAx>
        <c:axId val="228142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Arial"/>
                    <a:ea typeface="Arial"/>
                    <a:cs typeface="Arial"/>
                  </a:rPr>
                  <a:t>Hit Rate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0" b="0" i="0" u="none" baseline="0"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47625</xdr:rowOff>
    </xdr:from>
    <xdr:to>
      <xdr:col>17</xdr:col>
      <xdr:colOff>476250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9248775" y="962025"/>
        <a:ext cx="41529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E10" sqref="E9:E10"/>
    </sheetView>
  </sheetViews>
  <sheetFormatPr defaultColWidth="12.57421875" defaultRowHeight="12.75"/>
  <cols>
    <col min="1" max="5" width="11.7109375" style="0" customWidth="1"/>
    <col min="6" max="6" width="16.421875" style="1" customWidth="1"/>
    <col min="7" max="7" width="1.7109375" style="2" customWidth="1"/>
    <col min="8" max="8" width="11.7109375" style="1" customWidth="1"/>
    <col min="9" max="16384" width="11.7109375" style="0" customWidth="1"/>
  </cols>
  <sheetData>
    <row r="1" s="3" customFormat="1" ht="39.75" customHeight="1">
      <c r="A1" s="3" t="s">
        <v>0</v>
      </c>
    </row>
    <row r="2" s="3" customFormat="1" ht="20.25" customHeight="1">
      <c r="A2" s="3" t="s">
        <v>1</v>
      </c>
    </row>
    <row r="3" spans="2:12" ht="12">
      <c r="B3" t="s">
        <v>2</v>
      </c>
      <c r="C3" t="s">
        <v>3</v>
      </c>
      <c r="D3" t="s">
        <v>4</v>
      </c>
      <c r="E3" t="s">
        <v>5</v>
      </c>
      <c r="F3" s="4" t="s">
        <v>6</v>
      </c>
      <c r="G3" s="5"/>
      <c r="H3" s="4" t="s">
        <v>7</v>
      </c>
      <c r="I3" t="s">
        <v>8</v>
      </c>
      <c r="J3" t="s">
        <v>9</v>
      </c>
      <c r="K3" t="s">
        <v>10</v>
      </c>
      <c r="L3" t="s">
        <v>11</v>
      </c>
    </row>
    <row r="4" spans="1:12" ht="12">
      <c r="A4">
        <v>1</v>
      </c>
      <c r="B4" s="6">
        <f>NORMSDIST((A4-50)/10)*100</f>
        <v>4.791832802690608E-05</v>
      </c>
      <c r="C4" s="6">
        <f>100-B4</f>
        <v>99.99995208167198</v>
      </c>
      <c r="D4" s="6">
        <f>100-E4</f>
        <v>0.18658133003836497</v>
      </c>
      <c r="E4" s="6">
        <f>100-(NORMSDIST((A4-30)/10))*100</f>
        <v>99.81341866996164</v>
      </c>
      <c r="F4" s="1">
        <f>E4/(D4+E4)</f>
        <v>0.9981341866996164</v>
      </c>
      <c r="H4" s="1">
        <f>C4/(B4+C4)</f>
        <v>0.9999995208167198</v>
      </c>
      <c r="I4" s="6">
        <f>IF(AND(F4&lt;=0.5,H4&gt;=0.5),3/4+(H4-F4)/4-F4*(1-H4),IF(AND(F4&lt;=H4,H4&lt;0.5),3/4+(H4-F4)/4-F4/(4*H4),IF(AND(F4&gt;0.5,H4&gt;F4),3/4+(H4-F4)/4-(1-H4)/(4*(1-F4)),0)))</f>
        <v>0.7504021278448073</v>
      </c>
      <c r="J4" s="6">
        <f>LN(IF(AND(F4&lt;=0.5,H4&gt;=0.5),(5-4*H4)/(1+4*F4),IF(AND(F4&lt;=H4,H4&lt;0.5),(H4^2+H4)/(H4^2+F4),IF(AND(F4&gt;0.5,H4&gt;F4),((1-F4)^2+(1-H4))/((1-F4)^2+(1-F4)),0))))</f>
        <v>-6.1569606232578655</v>
      </c>
      <c r="K4" s="6">
        <f>NORMSINV(H4)-NORMSINV(F4)</f>
        <v>1.9994634110251113</v>
      </c>
      <c r="L4" s="6">
        <f>LN(NORMDIST(NORMSINV(H4),0,1,0)/NORMDIST(NORMSINV(F4),0,1,0))</f>
        <v>-7.7980488454045975</v>
      </c>
    </row>
    <row r="5" spans="1:12" ht="12">
      <c r="A5">
        <v>2</v>
      </c>
      <c r="B5" s="6">
        <f>NORMSDIST((A5-50)/10)*100</f>
        <v>7.933281522733572E-05</v>
      </c>
      <c r="C5" s="6">
        <f>100-B5</f>
        <v>99.99992066718477</v>
      </c>
      <c r="D5" s="6">
        <f>100-E5</f>
        <v>0.2555130330427886</v>
      </c>
      <c r="E5" s="6">
        <f>100-(NORMSDIST((A5-30)/10))*100</f>
        <v>99.74448696695721</v>
      </c>
      <c r="F5" s="1">
        <f>E5/(D5+E5)</f>
        <v>0.9974448696695721</v>
      </c>
      <c r="H5" s="1">
        <f>C5/(B5+C5)</f>
        <v>0.9999992066718477</v>
      </c>
      <c r="I5" s="6">
        <f>IF(AND(F5&lt;=0.5,H5&gt;=0.5),3/4+(H5-F5)/4-F5*(1-H5),IF(AND(F5&lt;=H5,H5&lt;0.5),3/4+(H5-F5)/4-F5/(4*H5),3/4+(H5-F5)/4-(1-H5)/(4*(1-F5))))</f>
        <v>0.7505609631461937</v>
      </c>
      <c r="J5" s="6">
        <f>LN(IF(AND(F5&lt;=0.5,H5&gt;=0.5),(5-4*H5)/(1+4*F5),IF(AND(F5&lt;=H5,H5&lt;0.5),(H5^2+H5)/(H5^2+F5),IF(AND(F5&gt;0.5,H5&gt;F5),((1-F5)^2+(1-H5))/((1-F5)^2+(1-F5)),0))))</f>
        <v>-5.857524251664568</v>
      </c>
      <c r="K5" s="6">
        <f>NORMSINV(H5)-NORMSINV(F5)</f>
        <v>1.9994613297561945</v>
      </c>
      <c r="L5" s="6">
        <f>LN(NORMDIST(NORMSINV(H5),0,1,0)/NORMDIST(NORMSINV(F5),0,1,0))</f>
        <v>-7.598139411408262</v>
      </c>
    </row>
    <row r="6" spans="1:12" ht="12">
      <c r="A6">
        <v>3</v>
      </c>
      <c r="B6" s="6">
        <f>NORMSDIST((A6-50)/10)*100</f>
        <v>0.00013008074539319007</v>
      </c>
      <c r="C6" s="6">
        <f>100-B6</f>
        <v>99.9998699192546</v>
      </c>
      <c r="D6" s="6">
        <f>100-E6</f>
        <v>0.3466973803040645</v>
      </c>
      <c r="E6" s="6">
        <f>100-(NORMSDIST((A6-30)/10))*100</f>
        <v>99.65330261969594</v>
      </c>
      <c r="F6" s="1">
        <f>E6/(D6+E6)</f>
        <v>0.9965330261969594</v>
      </c>
      <c r="H6" s="1">
        <f>C6/(B6+C6)</f>
        <v>0.999998699192546</v>
      </c>
      <c r="I6" s="6">
        <f>IF(AND(F6&lt;=0.5,H6&gt;=0.5),3/4+(H6-F6)/4-F6*(1-H6),IF(AND(F6&lt;=H6,H6&lt;0.5),3/4+(H6-F6)/4-F6/(4*H6),3/4+(H6-F6)/4-(1-H6)/(4*(1-F6))))</f>
        <v>0.7507726183294371</v>
      </c>
      <c r="J6" s="6">
        <f>LN(IF(AND(F6&lt;=0.5,H6&gt;=0.5),(5-4*H6)/(1+4*F6),IF(AND(F6&lt;=H6,H6&lt;0.5),(H6^2+H6)/(H6^2+F6),IF(AND(F6&gt;0.5,H6&gt;F6),((1-F6)^2+(1-H6))/((1-F6)^2+(1-F6)),0))))</f>
        <v>-5.565178039564822</v>
      </c>
      <c r="K6" s="6">
        <f>NORMSINV(H6)-NORMSINV(F6)</f>
        <v>1.999462323574401</v>
      </c>
      <c r="L6" s="6">
        <f>LN(NORMDIST(NORMSINV(H6),0,1,0)/NORMDIST(NORMSINV(F6),0,1,0))</f>
        <v>-7.398240596400707</v>
      </c>
    </row>
    <row r="7" spans="1:12" ht="12">
      <c r="A7">
        <v>4</v>
      </c>
      <c r="B7" s="6">
        <f>NORMSDIST((A7-50)/10)*100</f>
        <v>0.00021124547025009352</v>
      </c>
      <c r="C7" s="6">
        <f>100-B7</f>
        <v>99.99978875452975</v>
      </c>
      <c r="D7" s="6">
        <f>100-E7</f>
        <v>0.46611880237188075</v>
      </c>
      <c r="E7" s="6">
        <f>100-(NORMSDIST((A7-30)/10))*100</f>
        <v>99.53388119762812</v>
      </c>
      <c r="F7" s="1">
        <f>E7/(D7+E7)</f>
        <v>0.9953388119762812</v>
      </c>
      <c r="H7" s="1">
        <f>C7/(B7+C7)</f>
        <v>0.9999978875452975</v>
      </c>
      <c r="I7" s="6">
        <f>IF(AND(F7&lt;=0.5,H7&gt;=0.5),3/4+(H7-F7)/4-F7*(1-H7),IF(AND(F7&lt;=H7,H7&lt;0.5),3/4+(H7-F7)/4-F7/(4*H7),3/4+(H7-F7)/4-(1-H7)/(4*(1-F7))))</f>
        <v>0.7510514686621546</v>
      </c>
      <c r="J7" s="6">
        <f>LN(IF(AND(F7&lt;=0.5,H7&gt;=0.5),(5-4*H7)/(1+4*F7),IF(AND(F7&lt;=H7,H7&lt;0.5),(H7^2+H7)/(H7^2+F7),IF(AND(F7&gt;0.5,H7&gt;F7),((1-F7)^2+(1-H7))/((1-F7)^2+(1-F7)),0))))</f>
        <v>-5.280347708557315</v>
      </c>
      <c r="K7" s="6">
        <f>NORMSINV(H7)-NORMSINV(F7)</f>
        <v>1.9994667835808215</v>
      </c>
      <c r="L7" s="6">
        <f>LN(NORMDIST(NORMSINV(H7),0,1,0)/NORMDIST(NORMSINV(F7),0,1,0))</f>
        <v>-7.198352459883034</v>
      </c>
    </row>
    <row r="8" spans="1:12" ht="12">
      <c r="A8">
        <v>5</v>
      </c>
      <c r="B8" s="6">
        <f>NORMSDIST((A8-50)/10)*100</f>
        <v>0.00033976731247279215</v>
      </c>
      <c r="C8" s="6">
        <f>100-B8</f>
        <v>99.99966023268753</v>
      </c>
      <c r="D8" s="6">
        <f>100-E8</f>
        <v>0.6209665325776115</v>
      </c>
      <c r="E8" s="6">
        <f>100-(NORMSDIST((A8-30)/10))*100</f>
        <v>99.37903346742239</v>
      </c>
      <c r="F8" s="1">
        <f>E8/(D8+E8)</f>
        <v>0.9937903346742238</v>
      </c>
      <c r="H8" s="1">
        <f>C8/(B8+C8)</f>
        <v>0.9999966023268754</v>
      </c>
      <c r="I8" s="6">
        <f>IF(AND(F8&lt;=0.5,H8&gt;=0.5),3/4+(H8-F8)/4-F8*(1-H8),IF(AND(F8&lt;=H8,H8&lt;0.5),3/4+(H8-F8)/4-F8/(4*H8),3/4+(H8-F8)/4-(1-H8)/(4*(1-F8))))</f>
        <v>0.7514147772092749</v>
      </c>
      <c r="J8" s="6">
        <f>LN(IF(AND(F8&lt;=0.5,H8&gt;=0.5),(5-4*H8)/(1+4*F8),IF(AND(F8&lt;=H8,H8&lt;0.5),(H8^2+H8)/(H8^2+F8),IF(AND(F8&gt;0.5,H8&gt;F8),((1-F8)^2+(1-H8))/((1-F8)^2+(1-F8)),0))))</f>
        <v>-5.0033927656961845</v>
      </c>
      <c r="K8" s="6">
        <f>NORMSINV(H8)-NORMSINV(F8)</f>
        <v>1.9994751263260655</v>
      </c>
      <c r="L8" s="6">
        <f>LN(NORMDIST(NORMSINV(H8),0,1,0)/NORMDIST(NORMSINV(F8),0,1,0))</f>
        <v>-6.998474952340395</v>
      </c>
    </row>
    <row r="9" spans="1:12" ht="12">
      <c r="A9">
        <v>6</v>
      </c>
      <c r="B9" s="6">
        <f>NORMSDIST((A9-50)/10)*100</f>
        <v>0.0005412543907702103</v>
      </c>
      <c r="C9" s="6">
        <f>100-B9</f>
        <v>99.99945874560923</v>
      </c>
      <c r="D9" s="6">
        <f>100-E9</f>
        <v>0.8197535924596195</v>
      </c>
      <c r="E9" s="6">
        <f>100-(NORMSDIST((A9-30)/10))*100</f>
        <v>99.18024640754038</v>
      </c>
      <c r="F9" s="1">
        <f>E9/(D9+E9)</f>
        <v>0.9918024640754038</v>
      </c>
      <c r="H9" s="1">
        <f>C9/(B9+C9)</f>
        <v>0.9999945874560923</v>
      </c>
      <c r="I9" s="6">
        <f>IF(AND(F9&lt;=0.5,H9&gt;=0.5),3/4+(H9-F9)/4-F9*(1-H9),IF(AND(F9&lt;=H9,H9&lt;0.5),3/4+(H9-F9)/4-F9/(4*H9),3/4+(H9-F9)/4-(1-H9)/(4*(1-F9))))</f>
        <v>0.7518829646607259</v>
      </c>
      <c r="J9" s="6">
        <f>LN(IF(AND(F9&lt;=0.5,H9&gt;=0.5),(5-4*H9)/(1+4*F9),IF(AND(F9&lt;=H9,H9&lt;0.5),(H9^2+H9)/(H9^2+F9),IF(AND(F9&gt;0.5,H9&gt;F9),((1-F9)^2+(1-H9))/((1-F9)^2+(1-F9)),0))))</f>
        <v>-4.734620896045871</v>
      </c>
      <c r="K9" s="6">
        <f>NORMSINV(H9)-NORMSINV(F9)</f>
        <v>1.9994877932469208</v>
      </c>
      <c r="L9" s="6">
        <f>LN(NORMDIST(NORMSINV(H9),0,1,0)/NORMDIST(NORMSINV(F9),0,1,0))</f>
        <v>-6.79860790173633</v>
      </c>
    </row>
    <row r="10" spans="1:12" ht="12">
      <c r="A10">
        <v>7</v>
      </c>
      <c r="B10" s="6">
        <f>NORMSDIST((A10-50)/10)*100</f>
        <v>0.0008539905470990485</v>
      </c>
      <c r="C10" s="6">
        <f>100-B10</f>
        <v>99.9991460094529</v>
      </c>
      <c r="D10" s="6">
        <f>100-E10</f>
        <v>1.0724110021675841</v>
      </c>
      <c r="E10" s="6">
        <f>100-(NORMSDIST((A10-30)/10))*100</f>
        <v>98.92758899783242</v>
      </c>
      <c r="F10" s="1">
        <f>E10/(D10+E10)</f>
        <v>0.9892758899783242</v>
      </c>
      <c r="H10" s="1">
        <f>C10/(B10+C10)</f>
        <v>0.999991460094529</v>
      </c>
      <c r="I10" s="6">
        <f>IF(AND(F10&lt;=0.5,H10&gt;=0.5),3/4+(H10-F10)/4-F10*(1-H10),IF(AND(F10&lt;=H10,H10&lt;0.5),3/4+(H10-F10)/4-F10/(4*H10),3/4+(H10-F10)/4-(1-H10)/(4*(1-F10))))</f>
        <v>0.7524798106133084</v>
      </c>
      <c r="J10" s="6">
        <f>LN(IF(AND(F10&lt;=0.5,H10&gt;=0.5),(5-4*H10)/(1+4*F10),IF(AND(F10&lt;=H10,H10&lt;0.5),(H10^2+H10)/(H10^2+F10),IF(AND(F10&gt;0.5,H10&gt;F10),((1-F10)^2+(1-H10))/((1-F10)^2+(1-F10)),0))))</f>
        <v>-4.47429964556673</v>
      </c>
      <c r="K10" s="6">
        <f>NORMSINV(H10)-NORMSINV(F10)</f>
        <v>1.9995052477679107</v>
      </c>
      <c r="L10" s="6">
        <f>LN(NORMDIST(NORMSINV(H10),0,1,0)/NORMDIST(NORMSINV(F10),0,1,0))</f>
        <v>-6.598750992717717</v>
      </c>
    </row>
    <row r="11" spans="1:12" ht="12">
      <c r="A11">
        <v>8</v>
      </c>
      <c r="B11" s="6">
        <f>NORMSDIST((A11-50)/10)*100</f>
        <v>0.0013345749015905453</v>
      </c>
      <c r="C11" s="6">
        <f>100-B11</f>
        <v>99.99866542509841</v>
      </c>
      <c r="D11" s="6">
        <f>100-E11</f>
        <v>1.3903447513498577</v>
      </c>
      <c r="E11" s="6">
        <f>100-(NORMSDIST((A11-30)/10))*100</f>
        <v>98.60965524865014</v>
      </c>
      <c r="F11" s="1">
        <f>E11/(D11+E11)</f>
        <v>0.9860965524865014</v>
      </c>
      <c r="H11" s="1">
        <f>C11/(B11+C11)</f>
        <v>0.9999866542509841</v>
      </c>
      <c r="I11" s="6">
        <f>IF(AND(F11&lt;=0.5,H11&gt;=0.5),3/4+(H11-F11)/4-F11*(1-H11),IF(AND(F11&lt;=H11,H11&lt;0.5),3/4+(H11-F11)/4-F11/(4*H11),3/4+(H11-F11)/4-(1-H11)/(4*(1-F11))))</f>
        <v>0.7532325535024532</v>
      </c>
      <c r="J11" s="6">
        <f>LN(IF(AND(F11&lt;=0.5,H11&gt;=0.5),(5-4*H11)/(1+4*F11),IF(AND(F11&lt;=H11,H11&lt;0.5),(H11^2+H11)/(H11^2+F11),IF(AND(F11&gt;0.5,H11&gt;F11),((1-F11)^2+(1-H11))/((1-F11)^2+(1-F11)),0))))</f>
        <v>-4.22266550005646</v>
      </c>
      <c r="K11" s="6">
        <f>NORMSINV(H11)-NORMSINV(F11)</f>
        <v>1.9995279705565325</v>
      </c>
      <c r="L11" s="6">
        <f>LN(NORMDIST(NORMSINV(H11),0,1,0)/NORMDIST(NORMSINV(F11),0,1,0))</f>
        <v>-6.398903743004727</v>
      </c>
    </row>
    <row r="12" spans="1:12" ht="12">
      <c r="A12">
        <v>9</v>
      </c>
      <c r="B12" s="6">
        <f>NORMSDIST((A12-50)/10)*100</f>
        <v>0.002065750691254635</v>
      </c>
      <c r="C12" s="6">
        <f>100-B12</f>
        <v>99.99793424930874</v>
      </c>
      <c r="D12" s="6">
        <f>100-E12</f>
        <v>1.7864420562816576</v>
      </c>
      <c r="E12" s="6">
        <f>100-(NORMSDIST((A12-30)/10))*100</f>
        <v>98.21355794371834</v>
      </c>
      <c r="F12" s="1">
        <f>E12/(D12+E12)</f>
        <v>0.9821355794371834</v>
      </c>
      <c r="H12" s="1">
        <f>C12/(B12+C12)</f>
        <v>0.9999793424930874</v>
      </c>
      <c r="I12" s="6">
        <f>IF(AND(F12&lt;=0.5,H12&gt;=0.5),3/4+(H12-F12)/4-F12*(1-H12),IF(AND(F12&lt;=H12,H12&lt;0.5),3/4+(H12-F12)/4-F12/(4*H12),3/4+(H12-F12)/4-(1-H12)/(4*(1-F12))))</f>
        <v>0.7541718534851588</v>
      </c>
      <c r="J12" s="6">
        <f>LN(IF(AND(F12&lt;=0.5,H12&gt;=0.5),(5-4*H12)/(1+4*F12),IF(AND(F12&lt;=H12,H12&lt;0.5),(H12^2+H12)/(H12^2+F12),IF(AND(F12&gt;0.5,H12&gt;F12),((1-F12)^2+(1-H12))/((1-F12)^2+(1-F12)),0))))</f>
        <v>-3.9799304830078106</v>
      </c>
      <c r="K12" s="6">
        <f>NORMSINV(H12)-NORMSINV(F12)</f>
        <v>1.9995564526895393</v>
      </c>
      <c r="L12" s="6">
        <f>LN(NORMDIST(NORMSINV(H12),0,1,0)/NORMDIST(NORMSINV(F12),0,1,0))</f>
        <v>-6.199065478258974</v>
      </c>
    </row>
    <row r="13" spans="1:12" ht="12">
      <c r="A13">
        <v>10</v>
      </c>
      <c r="B13" s="6">
        <f>NORMSDIST((A13-50)/10)*100</f>
        <v>0.003167124183311998</v>
      </c>
      <c r="C13" s="6">
        <f>100-B13</f>
        <v>99.9968328758167</v>
      </c>
      <c r="D13" s="6">
        <f>100-E13</f>
        <v>2.275013194817916</v>
      </c>
      <c r="E13" s="6">
        <f>100-(NORMSDIST((A13-30)/10))*100</f>
        <v>97.72498680518208</v>
      </c>
      <c r="F13" s="1">
        <f>E13/(D13+E13)</f>
        <v>0.9772498680518208</v>
      </c>
      <c r="H13" s="1">
        <f>C13/(B13+C13)</f>
        <v>0.9999683287581669</v>
      </c>
      <c r="I13" s="6">
        <f>IF(AND(F13&lt;=0.5,H13&gt;=0.5),3/4+(H13-F13)/4-F13*(1-H13),IF(AND(F13&lt;=H13,H13&lt;0.5),3/4+(H13-F13)/4-F13/(4*H13),3/4+(H13-F13)/4-(1-H13)/(4*(1-F13))))</f>
        <v>0.7553315815706139</v>
      </c>
      <c r="J13" s="6">
        <f>LN(IF(AND(F13&lt;=0.5,H13&gt;=0.5),(5-4*H13)/(1+4*F13),IF(AND(F13&lt;=H13,H13&lt;0.5),(H13^2+H13)/(H13^2+F13),IF(AND(F13&gt;0.5,H13&gt;F13),((1-F13)^2+(1-H13))/((1-F13)^2+(1-F13)),0))))</f>
        <v>-3.746286390050174</v>
      </c>
      <c r="K13" s="6">
        <f>NORMSINV(H13)-NORMSINV(F13)</f>
        <v>1.999591185953728</v>
      </c>
      <c r="L13" s="6">
        <f>LN(NORMDIST(NORMSINV(H13),0,1,0)/NORMDIST(NORMSINV(F13),0,1,0))</f>
        <v>-5.999235305038768</v>
      </c>
    </row>
    <row r="14" spans="1:12" ht="12">
      <c r="A14">
        <v>11</v>
      </c>
      <c r="B14" s="6">
        <f>NORMSDIST((A14-50)/10)*100</f>
        <v>0.004809634401760325</v>
      </c>
      <c r="C14" s="6">
        <f>100-B14</f>
        <v>99.99519036559823</v>
      </c>
      <c r="D14" s="6">
        <f>100-E14</f>
        <v>2.8716559816001848</v>
      </c>
      <c r="E14" s="6">
        <f>100-(NORMSDIST((A14-30)/10))*100</f>
        <v>97.12834401839982</v>
      </c>
      <c r="F14" s="1">
        <f>E14/(D14+E14)</f>
        <v>0.9712834401839981</v>
      </c>
      <c r="H14" s="1">
        <f>C14/(B14+C14)</f>
        <v>0.9999519036559823</v>
      </c>
      <c r="I14" s="6">
        <f>IF(AND(F14&lt;=0.5,H14&gt;=0.5),3/4+(H14-F14)/4-F14*(1-H14),IF(AND(F14&lt;=H14,H14&lt;0.5),3/4+(H14-F14)/4-F14/(4*H14),3/4+(H14-F14)/4-(1-H14)/(4*(1-F14))))</f>
        <v>0.756748399765459</v>
      </c>
      <c r="J14" s="6">
        <f>LN(IF(AND(F14&lt;=0.5,H14&gt;=0.5),(5-4*H14)/(1+4*F14),IF(AND(F14&lt;=H14,H14&lt;0.5),(H14^2+H14)/(H14^2+F14),IF(AND(F14&gt;0.5,H14&gt;F14),((1-F14)^2+(1-H14))/((1-F14)^2+(1-F14)),0))))</f>
        <v>-3.521906775025229</v>
      </c>
      <c r="K14" s="6">
        <f>NORMSINV(H14)-NORMSINV(F14)</f>
        <v>1.9996326495345975</v>
      </c>
      <c r="L14" s="6">
        <f>LN(NORMDIST(NORMSINV(H14),0,1,0)/NORMDIST(NORMSINV(F14),0,1,0))</f>
        <v>-5.799412082506654</v>
      </c>
    </row>
    <row r="15" spans="1:12" ht="12">
      <c r="A15">
        <v>12</v>
      </c>
      <c r="B15" s="6">
        <f>NORMSDIST((A15-50)/10)*100</f>
        <v>0.007234804392512097</v>
      </c>
      <c r="C15" s="6">
        <f>100-B15</f>
        <v>99.99276519560749</v>
      </c>
      <c r="D15" s="6">
        <f>100-E15</f>
        <v>3.5930319112925844</v>
      </c>
      <c r="E15" s="6">
        <f>100-(NORMSDIST((A15-30)/10))*100</f>
        <v>96.40696808870742</v>
      </c>
      <c r="F15" s="1">
        <f>E15/(D15+E15)</f>
        <v>0.9640696808870741</v>
      </c>
      <c r="H15" s="1">
        <f>C15/(B15+C15)</f>
        <v>0.9999276519560749</v>
      </c>
      <c r="I15" s="6">
        <f>IF(AND(F15&lt;=0.5,H15&gt;=0.5),3/4+(H15-F15)/4-F15*(1-H15),IF(AND(F15&lt;=H15,H15&lt;0.5),3/4+(H15-F15)/4-F15/(4*H15),3/4+(H15-F15)/4-(1-H15)/(4*(1-F15))))</f>
        <v>0.7584611014412665</v>
      </c>
      <c r="J15" s="6">
        <f>LN(IF(AND(F15&lt;=0.5,H15&gt;=0.5),(5-4*H15)/(1+4*F15),IF(AND(F15&lt;=H15,H15&lt;0.5),(H15^2+H15)/(H15^2+F15),IF(AND(F15&gt;0.5,H15&gt;F15),((1-F15)^2+(1-H15))/((1-F15)^2+(1-F15)),0))))</f>
        <v>-3.3069468185938855</v>
      </c>
      <c r="K15" s="6">
        <f>NORMSINV(H15)-NORMSINV(F15)</f>
        <v>1.9996812921297125</v>
      </c>
      <c r="L15" s="6">
        <f>LN(NORMDIST(NORMSINV(H15),0,1,0)/NORMDIST(NORMSINV(F15),0,1,0))</f>
        <v>-5.5995943937217705</v>
      </c>
    </row>
    <row r="16" spans="1:12" ht="12">
      <c r="A16">
        <v>13</v>
      </c>
      <c r="B16" s="6">
        <f>NORMSDIST((A16-50)/10)*100</f>
        <v>0.010779973347738956</v>
      </c>
      <c r="C16" s="6">
        <f>100-B16</f>
        <v>99.98922002665226</v>
      </c>
      <c r="D16" s="6">
        <f>100-E16</f>
        <v>4.456546275854308</v>
      </c>
      <c r="E16" s="6">
        <f>100-(NORMSDIST((A16-30)/10))*100</f>
        <v>95.54345372414569</v>
      </c>
      <c r="F16" s="1">
        <f>E16/(D16+E16)</f>
        <v>0.9554345372414569</v>
      </c>
      <c r="H16" s="1">
        <f>C16/(B16+C16)</f>
        <v>0.9998922002665226</v>
      </c>
      <c r="I16" s="6">
        <f>IF(AND(F16&lt;=0.5,H16&gt;=0.5),3/4+(H16-F16)/4-F16*(1-H16),IF(AND(F16&lt;=H16,H16&lt;0.5),3/4+(H16-F16)/4-F16/(4*H16),3/4+(H16-F16)/4-(1-H16)/(4*(1-F16))))</f>
        <v>0.7605096888735822</v>
      </c>
      <c r="J16" s="6">
        <f>LN(IF(AND(F16&lt;=0.5,H16&gt;=0.5),(5-4*H16)/(1+4*F16),IF(AND(F16&lt;=H16,H16&lt;0.5),(H16^2+H16)/(H16^2+F16),IF(AND(F16&gt;0.5,H16&gt;F16),((1-F16)^2+(1-H16))/((1-F16)^2+(1-F16)),0))))</f>
        <v>-3.1015412534408</v>
      </c>
      <c r="K16" s="6">
        <f>NORMSINV(H16)-NORMSINV(F16)</f>
        <v>1.9997375082294047</v>
      </c>
      <c r="L16" s="6">
        <f>LN(NORMDIST(NORMSINV(H16),0,1,0)/NORMDIST(NORMSINV(F16),0,1,0))</f>
        <v>-5.399780517513693</v>
      </c>
    </row>
    <row r="17" spans="1:12" ht="12">
      <c r="A17">
        <v>14</v>
      </c>
      <c r="B17" s="6">
        <f>NORMSDIST((A17-50)/10)*100</f>
        <v>0.015910859015753537</v>
      </c>
      <c r="C17" s="6">
        <f>100-B17</f>
        <v>99.98408914098425</v>
      </c>
      <c r="D17" s="6">
        <f>100-E17</f>
        <v>5.4799291699557955</v>
      </c>
      <c r="E17" s="6">
        <f>100-(NORMSDIST((A17-30)/10))*100</f>
        <v>94.5200708300442</v>
      </c>
      <c r="F17" s="1">
        <f>E17/(D17+E17)</f>
        <v>0.945200708300442</v>
      </c>
      <c r="H17" s="1">
        <f>C17/(B17+C17)</f>
        <v>0.9998408914098426</v>
      </c>
      <c r="I17" s="6">
        <f>IF(AND(F17&lt;=0.5,H17&gt;=0.5),3/4+(H17-F17)/4-F17*(1-H17),IF(AND(F17&lt;=H17,H17&lt;0.5),3/4+(H17-F17)/4-F17/(4*H17),3/4+(H17-F17)/4-(1-H17)/(4*(1-F17))))</f>
        <v>0.7629341760387878</v>
      </c>
      <c r="J17" s="6">
        <f>LN(IF(AND(F17&lt;=0.5,H17&gt;=0.5),(5-4*H17)/(1+4*F17),IF(AND(F17&lt;=H17,H17&lt;0.5),(H17^2+H17)/(H17^2+F17),IF(AND(F17&gt;0.5,H17&gt;F17),((1-F17)^2+(1-H17))/((1-F17)^2+(1-F17)),0))))</f>
        <v>-2.9058005923520063</v>
      </c>
      <c r="K17" s="6">
        <f>NORMSINV(H17)-NORMSINV(F17)</f>
        <v>1.9998016070853777</v>
      </c>
      <c r="L17" s="6">
        <f>LN(NORMDIST(NORMSINV(H17),0,1,0)/NORMDIST(NORMSINV(F17),0,1,0))</f>
        <v>-5.199968402731332</v>
      </c>
    </row>
    <row r="18" spans="1:12" ht="12">
      <c r="A18">
        <v>15</v>
      </c>
      <c r="B18" s="6">
        <f>NORMSDIST((A18-50)/10)*100</f>
        <v>0.023262907903552676</v>
      </c>
      <c r="C18" s="6">
        <f>100-B18</f>
        <v>99.97673709209644</v>
      </c>
      <c r="D18" s="6">
        <f>100-E18</f>
        <v>6.680720126885802</v>
      </c>
      <c r="E18" s="6">
        <f>100-(NORMSDIST((A18-30)/10))*100</f>
        <v>93.3192798731142</v>
      </c>
      <c r="F18" s="1">
        <f>E18/(D18+E18)</f>
        <v>0.933192798731142</v>
      </c>
      <c r="H18" s="1">
        <f>C18/(B18+C18)</f>
        <v>0.9997673709209645</v>
      </c>
      <c r="I18" s="6">
        <f>IF(AND(F18&lt;=0.5,H18&gt;=0.5),3/4+(H18-F18)/4-F18*(1-H18),IF(AND(F18&lt;=H18,H18&lt;0.5),3/4+(H18-F18)/4-F18/(4*H18),3/4+(H18-F18)/4-(1-H18)/(4*(1-F18))))</f>
        <v>0.7657731190821597</v>
      </c>
      <c r="J18" s="6">
        <f>LN(IF(AND(F18&lt;=0.5,H18&gt;=0.5),(5-4*H18)/(1+4*F18),IF(AND(F18&lt;=H18,H18&lt;0.5),(H18^2+H18)/(H18^2+F18),IF(AND(F18&gt;0.5,H18&gt;F18),((1-F18)^2+(1-H18))/((1-F18)^2+(1-F18)),0))))</f>
        <v>-2.7198060010656264</v>
      </c>
      <c r="K18" s="6">
        <f>NORMSINV(H18)-NORMSINV(F18)</f>
        <v>1.9998737724709108</v>
      </c>
      <c r="L18" s="6">
        <f>LN(NORMDIST(NORMSINV(H18),0,1,0)/NORMDIST(NORMSINV(F18),0,1,0))</f>
        <v>-5.0001556471039095</v>
      </c>
    </row>
    <row r="19" spans="1:12" ht="12">
      <c r="A19">
        <v>16</v>
      </c>
      <c r="B19" s="6">
        <f>NORMSDIST((A19-50)/10)*100</f>
        <v>0.03369292656768826</v>
      </c>
      <c r="C19" s="6">
        <f>100-B19</f>
        <v>99.96630707343232</v>
      </c>
      <c r="D19" s="6">
        <f>100-E19</f>
        <v>8.075665923377102</v>
      </c>
      <c r="E19" s="6">
        <f>100-(NORMSDIST((A19-30)/10))*100</f>
        <v>91.9243340766229</v>
      </c>
      <c r="F19" s="1">
        <f>E19/(D19+E19)</f>
        <v>0.9192433407662289</v>
      </c>
      <c r="H19" s="1">
        <f>C19/(B19+C19)</f>
        <v>0.9996630707343231</v>
      </c>
      <c r="I19" s="6">
        <f>IF(AND(F19&lt;=0.5,H19&gt;=0.5),3/4+(H19-F19)/4-F19*(1-H19),IF(AND(F19&lt;=H19,H19&lt;0.5),3/4+(H19-F19)/4-F19/(4*H19),3/4+(H19-F19)/4-(1-H19)/(4*(1-F19))))</f>
        <v>0.769061893847057</v>
      </c>
      <c r="J19" s="6">
        <f>LN(IF(AND(F19&lt;=0.5,H19&gt;=0.5),(5-4*H19)/(1+4*F19),IF(AND(F19&lt;=H19,H19&lt;0.5),(H19^2+H19)/(H19^2+F19),IF(AND(F19&gt;0.5,H19&gt;F19),((1-F19)^2+(1-H19))/((1-F19)^2+(1-F19)),0))))</f>
        <v>-2.543603264148244</v>
      </c>
      <c r="K19" s="6">
        <f>NORMSINV(H19)-NORMSINV(F19)</f>
        <v>1.9999540109547915</v>
      </c>
      <c r="L19" s="6">
        <f>LN(NORMDIST(NORMSINV(H19),0,1,0)/NORMDIST(NORMSINV(F19),0,1,0))</f>
        <v>-4.800339484042137</v>
      </c>
    </row>
    <row r="20" spans="1:12" ht="12">
      <c r="A20">
        <v>17</v>
      </c>
      <c r="B20" s="6">
        <f>NORMSDIST((A20-50)/10)*100</f>
        <v>0.0483424142383774</v>
      </c>
      <c r="C20" s="6">
        <f>100-B20</f>
        <v>99.95165758576162</v>
      </c>
      <c r="D20" s="6">
        <f>100-E20</f>
        <v>9.680048458561032</v>
      </c>
      <c r="E20" s="6">
        <f>100-(NORMSDIST((A20-30)/10))*100</f>
        <v>90.31995154143897</v>
      </c>
      <c r="F20" s="1">
        <f>E20/(D20+E20)</f>
        <v>0.9031995154143897</v>
      </c>
      <c r="H20" s="1">
        <f>C20/(B20+C20)</f>
        <v>0.9995165758576162</v>
      </c>
      <c r="I20" s="6">
        <f>IF(AND(F20&lt;=0.5,H20&gt;=0.5),3/4+(H20-F20)/4-F20*(1-H20),IF(AND(F20&lt;=H20,H20&lt;0.5),3/4+(H20-F20)/4-F20/(4*H20),3/4+(H20-F20)/4-(1-H20)/(4*(1-F20))))</f>
        <v>0.7728307585964713</v>
      </c>
      <c r="J20" s="6">
        <f>LN(IF(AND(F20&lt;=0.5,H20&gt;=0.5),(5-4*H20)/(1+4*F20),IF(AND(F20&lt;=H20,H20&lt;0.5),(H20^2+H20)/(H20^2+F20),IF(AND(F20&gt;0.5,H20&gt;F20),((1-F20)^2+(1-H20))/((1-F20)^2+(1-F20)),0))))</f>
        <v>-2.377196390360396</v>
      </c>
      <c r="K20" s="6">
        <f>NORMSINV(H20)-NORMSINV(F20)</f>
        <v>2.0000420858607124</v>
      </c>
      <c r="L20" s="6">
        <f>LN(NORMDIST(NORMSINV(H20),0,1,0)/NORMDIST(NORMSINV(F20),0,1,0))</f>
        <v>-4.600516781763091</v>
      </c>
    </row>
    <row r="21" spans="1:12" ht="12">
      <c r="A21">
        <v>18</v>
      </c>
      <c r="B21" s="6">
        <f>NORMSDIST((A21-50)/10)*100</f>
        <v>0.06871379379157813</v>
      </c>
      <c r="C21" s="6">
        <f>100-B21</f>
        <v>99.93128620620843</v>
      </c>
      <c r="D21" s="6">
        <f>100-E21</f>
        <v>11.506967022170826</v>
      </c>
      <c r="E21" s="6">
        <f>100-(NORMSDIST((A21-30)/10))*100</f>
        <v>88.49303297782917</v>
      </c>
      <c r="F21" s="1">
        <f>E21/(D21+E21)</f>
        <v>0.8849303297782918</v>
      </c>
      <c r="H21" s="1">
        <f>C21/(B21+C21)</f>
        <v>0.9993128620620843</v>
      </c>
      <c r="I21" s="6">
        <f>IF(AND(F21&lt;=0.5,H21&gt;=0.5),3/4+(H21-F21)/4-F21*(1-H21),IF(AND(F21&lt;=H21,H21&lt;0.5),3/4+(H21-F21)/4-F21/(4*H21),3/4+(H21-F21)/4-(1-H21)/(4*(1-F21))))</f>
        <v>0.7771027593697551</v>
      </c>
      <c r="J21" s="6">
        <f>LN(IF(AND(F21&lt;=0.5,H21&gt;=0.5),(5-4*H21)/(1+4*F21),IF(AND(F21&lt;=H21,H21&lt;0.5),(H21^2+H21)/(H21^2+F21),IF(AND(F21&gt;0.5,H21&gt;F21),((1-F21)^2+(1-H21))/((1-F21)^2+(1-F21)),0))))</f>
        <v>-2.2205414718759844</v>
      </c>
      <c r="K21" s="6">
        <f>NORMSINV(H21)-NORMSINV(F21)</f>
        <v>2.0001374334885487</v>
      </c>
      <c r="L21" s="6">
        <f>LN(NORMDIST(NORMSINV(H21),0,1,0)/NORMDIST(NORMSINV(F21),0,1,0))</f>
        <v>-4.400684060734524</v>
      </c>
    </row>
    <row r="22" spans="1:12" ht="12">
      <c r="A22">
        <v>19</v>
      </c>
      <c r="B22" s="6">
        <f>NORMSDIST((A22-50)/10)*100</f>
        <v>0.09676032132177809</v>
      </c>
      <c r="C22" s="6">
        <f>100-B22</f>
        <v>99.90323967867822</v>
      </c>
      <c r="D22" s="6">
        <f>100-E22</f>
        <v>13.56660609463826</v>
      </c>
      <c r="E22" s="6">
        <f>100-(NORMSDIST((A22-30)/10))*100</f>
        <v>86.43339390536174</v>
      </c>
      <c r="F22" s="1">
        <f>E22/(D22+E22)</f>
        <v>0.8643339390536174</v>
      </c>
      <c r="H22" s="1">
        <f>C22/(B22+C22)</f>
        <v>0.9990323967867822</v>
      </c>
      <c r="I22" s="6">
        <f>IF(AND(F22&lt;=0.5,H22&gt;=0.5),3/4+(H22-F22)/4-F22*(1-H22),IF(AND(F22&lt;=H22,H22&lt;0.5),3/4+(H22-F22)/4-F22/(4*H22),3/4+(H22-F22)/4-(1-H22)/(4*(1-F22))))</f>
        <v>0.7818915538681286</v>
      </c>
      <c r="J22" s="6">
        <f>LN(IF(AND(F22&lt;=0.5,H22&gt;=0.5),(5-4*H22)/(1+4*F22),IF(AND(F22&lt;=H22,H22&lt;0.5),(H22^2+H22)/(H22^2+F22),IF(AND(F22&gt;0.5,H22&gt;F22),((1-F22)^2+(1-H22))/((1-F22)^2+(1-F22)),0))))</f>
        <v>-2.0735414281005387</v>
      </c>
      <c r="K22" s="6">
        <f>NORMSINV(H22)-NORMSINV(F22)</f>
        <v>2.0002390574285855</v>
      </c>
      <c r="L22" s="6">
        <f>LN(NORMDIST(NORMSINV(H22),0,1,0)/NORMDIST(NORMSINV(F22),0,1,0))</f>
        <v>-4.200837537349806</v>
      </c>
    </row>
    <row r="23" spans="1:12" ht="12">
      <c r="A23">
        <v>20</v>
      </c>
      <c r="B23" s="6">
        <f>NORMSDIST((A23-50)/10)*100</f>
        <v>0.134989803162703</v>
      </c>
      <c r="C23" s="6">
        <f>100-B23</f>
        <v>99.8650101968373</v>
      </c>
      <c r="D23" s="6">
        <f>100-E23</f>
        <v>15.865525393145688</v>
      </c>
      <c r="E23" s="6">
        <f>100-(NORMSDIST((A23-30)/10))*100</f>
        <v>84.13447460685431</v>
      </c>
      <c r="F23" s="1">
        <f>E23/(D23+E23)</f>
        <v>0.8413447460685431</v>
      </c>
      <c r="H23" s="1">
        <f>C23/(B23+C23)</f>
        <v>0.998650101968373</v>
      </c>
      <c r="I23" s="6">
        <f>IF(AND(F23&lt;=0.5,H23&gt;=0.5),3/4+(H23-F23)/4-F23*(1-H23),IF(AND(F23&lt;=H23,H23&lt;0.5),3/4+(H23-F23)/4-F23/(4*H23),3/4+(H23-F23)/4-(1-H23)/(4*(1-F23))))</f>
        <v>0.7871992457993823</v>
      </c>
      <c r="J23" s="6">
        <f>LN(IF(AND(F23&lt;=0.5,H23&gt;=0.5),(5-4*H23)/(1+4*F23),IF(AND(F23&lt;=H23,H23&lt;0.5),(H23^2+H23)/(H23^2+F23),IF(AND(F23&gt;0.5,H23&gt;F23),((1-F23)^2+(1-H23))/((1-F23)^2+(1-F23)),0))))</f>
        <v>-1.936042214854131</v>
      </c>
      <c r="K23" s="6">
        <f>NORMSINV(H23)-NORMSINV(F23)</f>
        <v>2.0003453959497945</v>
      </c>
      <c r="L23" s="6">
        <f>LN(NORMDIST(NORMSINV(H23),0,1,0)/NORMDIST(NORMSINV(F23),0,1,0))</f>
        <v>-4.000973204273669</v>
      </c>
    </row>
    <row r="24" spans="1:12" ht="12">
      <c r="A24">
        <v>21</v>
      </c>
      <c r="B24" s="6">
        <f>NORMSDIST((A24-50)/10)*100</f>
        <v>0.18658133003836144</v>
      </c>
      <c r="C24" s="6">
        <f>100-B24</f>
        <v>99.81341866996164</v>
      </c>
      <c r="D24" s="6">
        <f>100-E24</f>
        <v>18.406012531622764</v>
      </c>
      <c r="E24" s="6">
        <f>100-(NORMSDIST((A24-30)/10))*100</f>
        <v>81.59398746837724</v>
      </c>
      <c r="F24" s="1">
        <f>E24/(D24+E24)</f>
        <v>0.8159398746837724</v>
      </c>
      <c r="H24" s="1">
        <f>C24/(B24+C24)</f>
        <v>0.9981341866996164</v>
      </c>
      <c r="I24" s="6">
        <f>IF(AND(F24&lt;=0.5,H24&gt;=0.5),3/4+(H24-F24)/4-F24*(1-H24),IF(AND(F24&lt;=H24,H24&lt;0.5),3/4+(H24-F24)/4-F24/(4*H24),3/4+(H24-F24)/4-(1-H24)/(4*(1-F24))))</f>
        <v>0.7930143336949642</v>
      </c>
      <c r="J24" s="6">
        <f>LN(IF(AND(F24&lt;=0.5,H24&gt;=0.5),(5-4*H24)/(1+4*F24),IF(AND(F24&lt;=H24,H24&lt;0.5),(H24^2+H24)/(H24^2+F24),IF(AND(F24&gt;0.5,H24&gt;F24),((1-F24)^2+(1-H24))/((1-F24)^2+(1-F24)),0))))</f>
        <v>-1.807830959842279</v>
      </c>
      <c r="K24" s="6">
        <f>NORMSINV(H24)-NORMSINV(F24)</f>
        <v>2.000454156329389</v>
      </c>
      <c r="L24" s="6">
        <f>LN(NORMDIST(NORMSINV(H24),0,1,0)/NORMDIST(NORMSINV(F24),0,1,0))</f>
        <v>-3.80108696093171</v>
      </c>
    </row>
    <row r="25" spans="1:12" ht="12">
      <c r="A25">
        <v>22</v>
      </c>
      <c r="B25" s="6">
        <f>NORMSDIST((A25-50)/10)*100</f>
        <v>0.2555130330427911</v>
      </c>
      <c r="C25" s="6">
        <f>100-B25</f>
        <v>99.74448696695721</v>
      </c>
      <c r="D25" s="6">
        <f>100-E25</f>
        <v>21.18553985801394</v>
      </c>
      <c r="E25" s="6">
        <f>100-(NORMSDIST((A25-30)/10))*100</f>
        <v>78.81446014198606</v>
      </c>
      <c r="F25" s="1">
        <f>E25/(D25+E25)</f>
        <v>0.7881446014198606</v>
      </c>
      <c r="H25" s="1">
        <f>C25/(B25+C25)</f>
        <v>0.9974448696695721</v>
      </c>
      <c r="I25" s="6">
        <f>IF(AND(F25&lt;=0.5,H25&gt;=0.5),3/4+(H25-F25)/4-F25*(1-H25),IF(AND(F25&lt;=H25,H25&lt;0.5),3/4+(H25-F25)/4-F25/(4*H25),3/4+(H25-F25)/4-(1-H25)/(4*(1-F25))))</f>
        <v>0.7993098850708992</v>
      </c>
      <c r="J25" s="6">
        <f>LN(IF(AND(F25&lt;=0.5,H25&gt;=0.5),(5-4*H25)/(1+4*F25),IF(AND(F25&lt;=H25,H25&lt;0.5),(H25^2+H25)/(H25^2+F25),IF(AND(F25&gt;0.5,H25&gt;F25),((1-F25)^2+(1-H25))/((1-F25)^2+(1-F25)),0))))</f>
        <v>-1.6886363047339241</v>
      </c>
      <c r="K25" s="6">
        <f>NORMSINV(H25)-NORMSINV(F25)</f>
        <v>2.0005621097789237</v>
      </c>
      <c r="L25" s="6">
        <f>LN(NORMDIST(NORMSINV(H25),0,1,0)/NORMDIST(NORMSINV(F25),0,1,0))</f>
        <v>-3.6011748124112697</v>
      </c>
    </row>
    <row r="26" spans="1:12" ht="12">
      <c r="A26">
        <v>23</v>
      </c>
      <c r="B26" s="6">
        <f>NORMSDIST((A26-50)/10)*100</f>
        <v>0.3466973803040667</v>
      </c>
      <c r="C26" s="6">
        <f>100-B26</f>
        <v>99.65330261969594</v>
      </c>
      <c r="D26" s="6">
        <f>100-E26</f>
        <v>24.196365222281543</v>
      </c>
      <c r="E26" s="6">
        <f>100-(NORMSDIST((A26-30)/10))*100</f>
        <v>75.80363477771846</v>
      </c>
      <c r="F26" s="1">
        <f>E26/(D26+E26)</f>
        <v>0.7580363477771845</v>
      </c>
      <c r="H26" s="1">
        <f>C26/(B26+C26)</f>
        <v>0.9965330261969594</v>
      </c>
      <c r="I26" s="6">
        <f>IF(AND(F26&lt;=0.5,H26&gt;=0.5),3/4+(H26-F26)/4-F26*(1-H26),IF(AND(F26&lt;=H26,H26&lt;0.5),3/4+(H26-F26)/4-F26/(4*H26),3/4+(H26-F26)/4-(1-H26)/(4*(1-F26))))</f>
        <v>0.8060420470720849</v>
      </c>
      <c r="J26" s="6">
        <f>LN(IF(AND(F26&lt;=0.5,H26&gt;=0.5),(5-4*H26)/(1+4*F26),IF(AND(F26&lt;=H26,H26&lt;0.5),(H26^2+H26)/(H26^2+F26),IF(AND(F26&gt;0.5,H26&gt;F26),((1-F26)^2+(1-H26))/((1-F26)^2+(1-F26)),0))))</f>
        <v>-1.5781310216454016</v>
      </c>
      <c r="K26" s="6">
        <f>NORMSINV(H26)-NORMSINV(F26)</f>
        <v>2.000664836203895</v>
      </c>
      <c r="L26" s="6">
        <f>LN(NORMDIST(NORMSINV(H26),0,1,0)/NORMDIST(NORMSINV(F26),0,1,0))</f>
        <v>-3.4012331569991807</v>
      </c>
    </row>
    <row r="27" spans="1:12" ht="12">
      <c r="A27">
        <v>24</v>
      </c>
      <c r="B27" s="6">
        <f>NORMSDIST((A27-50)/10)*100</f>
        <v>0.46611880237187503</v>
      </c>
      <c r="C27" s="6">
        <f>100-B27</f>
        <v>99.53388119762812</v>
      </c>
      <c r="D27" s="6">
        <f>100-E27</f>
        <v>27.42531177500598</v>
      </c>
      <c r="E27" s="6">
        <f>100-(NORMSDIST((A27-30)/10))*100</f>
        <v>72.57468822499402</v>
      </c>
      <c r="F27" s="1">
        <f>E27/(D27+E27)</f>
        <v>0.7257468822499402</v>
      </c>
      <c r="H27" s="1">
        <f>C27/(B27+C27)</f>
        <v>0.9953388119762812</v>
      </c>
      <c r="I27" s="6">
        <f>IF(AND(F27&lt;=0.5,H27&gt;=0.5),3/4+(H27-F27)/4-F27*(1-H27),IF(AND(F27&lt;=H27,H27&lt;0.5),3/4+(H27-F27)/4-F27/(4*H27),3/4+(H27-F27)/4-(1-H27)/(4*(1-F27))))</f>
        <v>0.813148998808392</v>
      </c>
      <c r="J27" s="6">
        <f>LN(IF(AND(F27&lt;=0.5,H27&gt;=0.5),(5-4*H27)/(1+4*F27),IF(AND(F27&lt;=H27,H27&lt;0.5),(H27^2+H27)/(H27^2+F27),IF(AND(F27&gt;0.5,H27&gt;F27),((1-F27)^2+(1-H27))/((1-F27)^2+(1-F27)),0))))</f>
        <v>-1.4759367451778225</v>
      </c>
      <c r="K27" s="6">
        <f>NORMSINV(H27)-NORMSINV(F27)</f>
        <v>2.000756412815862</v>
      </c>
      <c r="L27" s="6">
        <f>LN(NORMDIST(NORMSINV(H27),0,1,0)/NORMDIST(NORMSINV(F27),0,1,0))</f>
        <v>-3.201259194147961</v>
      </c>
    </row>
    <row r="28" spans="1:12" ht="12">
      <c r="A28">
        <v>25</v>
      </c>
      <c r="B28" s="6">
        <f>NORMSDIST((A28-50)/10)*100</f>
        <v>0.6209665325776137</v>
      </c>
      <c r="C28" s="6">
        <f>100-B28</f>
        <v>99.37903346742239</v>
      </c>
      <c r="D28" s="6">
        <f>100-E28</f>
        <v>30.853753872598645</v>
      </c>
      <c r="E28" s="6">
        <f>100-(NORMSDIST((A28-30)/10))*100</f>
        <v>69.14624612740135</v>
      </c>
      <c r="F28" s="1">
        <f>E28/(D28+E28)</f>
        <v>0.6914624612740136</v>
      </c>
      <c r="H28" s="1">
        <f>C28/(B28+C28)</f>
        <v>0.9937903346742238</v>
      </c>
      <c r="I28" s="6">
        <f>IF(AND(F28&lt;=0.5,H28&gt;=0.5),3/4+(H28-F28)/4-F28*(1-H28),IF(AND(F28&lt;=H28,H28&lt;0.5),3/4+(H28-F28)/4-F28/(4*H28),3/4+(H28-F28)/4-(1-H28)/(4*(1-F28))))</f>
        <v>0.8205504368940933</v>
      </c>
      <c r="J28" s="6">
        <f>LN(IF(AND(F28&lt;=0.5,H28&gt;=0.5),(5-4*H28)/(1+4*F28),IF(AND(F28&lt;=H28,H28&lt;0.5),(H28^2+H28)/(H28^2+F28),IF(AND(F28&gt;0.5,H28&gt;F28),((1-F28)^2+(1-H28))/((1-F28)^2+(1-F28)),0))))</f>
        <v>-1.3816304782609286</v>
      </c>
      <c r="K28" s="6">
        <f>NORMSINV(H28)-NORMSINV(F28)</f>
        <v>2.0008290317110093</v>
      </c>
      <c r="L28" s="6">
        <f>LN(NORMDIST(NORMSINV(H28),0,1,0)/NORMDIST(NORMSINV(F28),0,1,0))</f>
        <v>-3.001251484921865</v>
      </c>
    </row>
    <row r="29" spans="1:12" ht="12">
      <c r="A29">
        <v>26</v>
      </c>
      <c r="B29" s="6">
        <f>NORMSDIST((A29-50)/10)*100</f>
        <v>0.8197535924596133</v>
      </c>
      <c r="C29" s="6">
        <f>100-B29</f>
        <v>99.18024640754038</v>
      </c>
      <c r="D29" s="6">
        <f>100-E29</f>
        <v>34.45782583896758</v>
      </c>
      <c r="E29" s="6">
        <f>100-(NORMSDIST((A29-30)/10))*100</f>
        <v>65.54217416103242</v>
      </c>
      <c r="F29" s="1">
        <f>E29/(D29+E29)</f>
        <v>0.6554217416103242</v>
      </c>
      <c r="H29" s="1">
        <f>C29/(B29+C29)</f>
        <v>0.9918024640754038</v>
      </c>
      <c r="I29" s="6">
        <f>IF(AND(F29&lt;=0.5,H29&gt;=0.5),3/4+(H29-F29)/4-F29*(1-H29),IF(AND(F29&lt;=H29,H29&lt;0.5),3/4+(H29-F29)/4-F29/(4*H29),3/4+(H29-F29)/4-(1-H29)/(4*(1-F29))))</f>
        <v>0.8281476667170284</v>
      </c>
      <c r="J29" s="6">
        <f>LN(IF(AND(F29&lt;=0.5,H29&gt;=0.5),(5-4*H29)/(1+4*F29),IF(AND(F29&lt;=H29,H29&lt;0.5),(H29^2+H29)/(H29^2+F29),IF(AND(F29&gt;0.5,H29&gt;F29),((1-F29)^2+(1-H29))/((1-F29)^2+(1-F29)),0))))</f>
        <v>-1.294752389455522</v>
      </c>
      <c r="K29" s="6">
        <f>NORMSINV(H29)-NORMSINV(F29)</f>
        <v>2.000872535795801</v>
      </c>
      <c r="L29" s="6">
        <f>LN(NORMDIST(NORMSINV(H29),0,1,0)/NORMDIST(NORMSINV(F29),0,1,0))</f>
        <v>-2.8012107105479522</v>
      </c>
    </row>
    <row r="30" spans="1:12" ht="12">
      <c r="A30">
        <v>27</v>
      </c>
      <c r="B30" s="6">
        <f>NORMSDIST((A30-50)/10)*100</f>
        <v>1.0724110021675812</v>
      </c>
      <c r="C30" s="6">
        <f>100-B30</f>
        <v>98.92758899783242</v>
      </c>
      <c r="D30" s="6">
        <f>100-E30</f>
        <v>38.20885778110474</v>
      </c>
      <c r="E30" s="6">
        <f>100-(NORMSDIST((A30-30)/10))*100</f>
        <v>61.79114221889526</v>
      </c>
      <c r="F30" s="1">
        <f>E30/(D30+E30)</f>
        <v>0.6179114221889526</v>
      </c>
      <c r="H30" s="1">
        <f>C30/(B30+C30)</f>
        <v>0.9892758899783242</v>
      </c>
      <c r="I30" s="6">
        <f>IF(AND(F30&lt;=0.5,H30&gt;=0.5),3/4+(H30-F30)/4-F30*(1-H30),IF(AND(F30&lt;=H30,H30&lt;0.5),3/4+(H30-F30)/4-F30/(4*H30),3/4+(H30-F30)/4-(1-H30)/(4*(1-F30))))</f>
        <v>0.8358243473784164</v>
      </c>
      <c r="J30" s="6">
        <f>LN(IF(AND(F30&lt;=0.5,H30&gt;=0.5),(5-4*H30)/(1+4*F30),IF(AND(F30&lt;=H30,H30&lt;0.5),(H30^2+H30)/(H30^2+F30),IF(AND(F30&gt;0.5,H30&gt;F30),((1-F30)^2+(1-H30))/((1-F30)^2+(1-F30)),0))))</f>
        <v>-1.214814359561542</v>
      </c>
      <c r="K30" s="6">
        <f>NORMSINV(H30)-NORMSINV(F30)</f>
        <v>2.0008738584888905</v>
      </c>
      <c r="L30" s="6">
        <f>LN(NORMDIST(NORMSINV(H30),0,1,0)/NORMDIST(NORMSINV(F30),0,1,0))</f>
        <v>-2.6011406818356377</v>
      </c>
    </row>
    <row r="31" spans="1:12" ht="12">
      <c r="A31">
        <v>28</v>
      </c>
      <c r="B31" s="6">
        <f>NORMSDIST((A31-50)/10)*100</f>
        <v>1.3903447513498606</v>
      </c>
      <c r="C31" s="6">
        <f>100-B31</f>
        <v>98.60965524865014</v>
      </c>
      <c r="D31" s="6">
        <f>100-E31</f>
        <v>42.07402905608969</v>
      </c>
      <c r="E31" s="6">
        <f>100-(NORMSDIST((A31-30)/10))*100</f>
        <v>57.92597094391031</v>
      </c>
      <c r="F31" s="1">
        <f>E31/(D31+E31)</f>
        <v>0.5792597094391031</v>
      </c>
      <c r="H31" s="1">
        <f>C31/(B31+C31)</f>
        <v>0.9860965524865014</v>
      </c>
      <c r="I31" s="6">
        <f>IF(AND(F31&lt;=0.5,H31&gt;=0.5),3/4+(H31-F31)/4-F31*(1-H31),IF(AND(F31&lt;=H31,H31&lt;0.5),3/4+(H31-F31)/4-F31/(4*H31),3/4+(H31-F31)/4-(1-H31)/(4*(1-F31))))</f>
        <v>0.8434479104862308</v>
      </c>
      <c r="J31" s="6">
        <f>LN(IF(AND(F31&lt;=0.5,H31&gt;=0.5),(5-4*H31)/(1+4*F31),IF(AND(F31&lt;=H31,H31&lt;0.5),(H31^2+H31)/(H31^2+F31),IF(AND(F31&gt;0.5,H31&gt;F31),((1-F31)^2+(1-H31))/((1-F31)^2+(1-F31)),0))))</f>
        <v>-1.141308745068211</v>
      </c>
      <c r="K31" s="6">
        <f>NORMSINV(H31)-NORMSINV(F31)</f>
        <v>2.000816352274266</v>
      </c>
      <c r="L31" s="6">
        <f>LN(NORMDIST(NORMSINV(H31),0,1,0)/NORMDIST(NORMSINV(F31),0,1,0))</f>
        <v>-2.4010496634886076</v>
      </c>
    </row>
    <row r="32" spans="1:12" ht="12">
      <c r="A32">
        <v>29</v>
      </c>
      <c r="B32" s="6">
        <f>NORMSDIST((A32-50)/10)*100</f>
        <v>1.7864420562816556</v>
      </c>
      <c r="C32" s="6">
        <f>100-B32</f>
        <v>98.21355794371834</v>
      </c>
      <c r="D32" s="6">
        <f>100-E32</f>
        <v>46.0172162722971</v>
      </c>
      <c r="E32" s="6">
        <f>100-(NORMSDIST((A32-30)/10))*100</f>
        <v>53.9827837277029</v>
      </c>
      <c r="F32" s="1">
        <f>E32/(D32+E32)</f>
        <v>0.539827837277029</v>
      </c>
      <c r="H32" s="1">
        <f>C32/(B32+C32)</f>
        <v>0.9821355794371834</v>
      </c>
      <c r="I32" s="6">
        <f>IF(AND(F32&lt;=0.5,H32&gt;=0.5),3/4+(H32-F32)/4-F32*(1-H32),IF(AND(F32&lt;=H32,H32&lt;0.5),3/4+(H32-F32)/4-F32/(4*H32),3/4+(H32-F32)/4-(1-H32)/(4*(1-F32))))</f>
        <v>0.8508716436895344</v>
      </c>
      <c r="J32" s="6">
        <f>LN(IF(AND(F32&lt;=0.5,H32&gt;=0.5),(5-4*H32)/(1+4*F32),IF(AND(F32&lt;=H32,H32&lt;0.5),(H32^2+H32)/(H32^2+F32),IF(AND(F32&gt;0.5,H32&gt;F32),((1-F32)^2+(1-H32))/((1-F32)^2+(1-F32)),0))))</f>
        <v>-1.0737168982444758</v>
      </c>
      <c r="K32" s="6">
        <f>NORMSINV(H32)-NORMSINV(F32)</f>
        <v>2.000678990693673</v>
      </c>
      <c r="L32" s="6">
        <f>LN(NORMDIST(NORMSINV(H32),0,1,0)/NORMDIST(NORMSINV(F32),0,1,0))</f>
        <v>-2.200952088649058</v>
      </c>
    </row>
    <row r="33" spans="1:12" ht="12">
      <c r="A33">
        <v>30</v>
      </c>
      <c r="B33" s="6">
        <f>NORMSDIST((A33-50)/10)*100</f>
        <v>2.275013194817921</v>
      </c>
      <c r="C33" s="6">
        <f>100-B33</f>
        <v>97.72498680518208</v>
      </c>
      <c r="D33" s="6">
        <f>100-E33</f>
        <v>50</v>
      </c>
      <c r="E33" s="6">
        <f>100-(NORMSDIST((A33-30)/10))*100</f>
        <v>50</v>
      </c>
      <c r="F33" s="1">
        <f>E33/(D33+E33)</f>
        <v>0.5</v>
      </c>
      <c r="H33" s="1">
        <f>C33/(B33+C33)</f>
        <v>0.9772498680518208</v>
      </c>
      <c r="I33" s="6">
        <f>IF(AND(F33&lt;=0.5,H33&gt;=0.5),3/4+(H33-F33)/4-F33*(1-H33),IF(AND(F33&lt;=H33,H33&lt;0.5),3/4+(H33-F33)/4-F33/(4*H33),3/4+(H33-F33)/4-(1-H33)/(4*(1-F33))))</f>
        <v>0.8579374010388656</v>
      </c>
      <c r="J33" s="6">
        <f>LN(IF(AND(F33&lt;=0.5,H33&gt;=0.5),(5-4*H33)/(1+4*F33),IF(AND(F33&lt;=H33,H33&lt;0.5),(H33^2+H33)/(H33^2+F33),IF(AND(F33&gt;0.5,H33&gt;F33),((1-F33)^2+(1-H33))/((1-F33)^2+(1-F33)),0))))</f>
        <v>-1.0115170980476167</v>
      </c>
      <c r="K33" s="6">
        <f>NORMSINV(H33)-NORMSINV(F33)</f>
        <v>2.0004354288204347</v>
      </c>
      <c r="L33" s="6">
        <f>LN(NORMDIST(NORMSINV(H33),0,1,0)/NORMDIST(NORMSINV(F33),0,1,0))</f>
        <v>-2.0008707503826657</v>
      </c>
    </row>
    <row r="34" spans="1:12" ht="12">
      <c r="A34">
        <v>31</v>
      </c>
      <c r="B34" s="6">
        <f>NORMSDIST((A34-50)/10)*100</f>
        <v>2.8716559816001808</v>
      </c>
      <c r="C34" s="6">
        <f>100-B34</f>
        <v>97.12834401839982</v>
      </c>
      <c r="D34" s="6">
        <f>100-E34</f>
        <v>53.9827837277029</v>
      </c>
      <c r="E34" s="6">
        <f>100-(NORMSDIST((A34-30)/10))*100</f>
        <v>46.0172162722971</v>
      </c>
      <c r="F34" s="1">
        <f>E34/(D34+E34)</f>
        <v>0.46017216272297096</v>
      </c>
      <c r="H34" s="1">
        <f>C34/(B34+C34)</f>
        <v>0.9712834401839981</v>
      </c>
      <c r="I34" s="6">
        <f>IF(AND(F34&lt;=0.5,H34&gt;=0.5),3/4+(H34-F34)/4-F34*(1-H34),IF(AND(F34&lt;=H34,H34&lt;0.5),3/4+(H34-F34)/4-F34/(4*H34),3/4+(H34-F34)/4-(1-H34)/(4*(1-F34))))</f>
        <v>0.8645632579287637</v>
      </c>
      <c r="J34" s="6">
        <f>LN(IF(AND(F34&lt;=0.5,H34&gt;=0.5),(5-4*H34)/(1+4*F34),IF(AND(F34&lt;=H34,H34&lt;0.5),(H34^2+H34)/(H34^2+F34),IF(AND(F34&gt;0.5,H34&gt;F34),((1-F34)^2+(1-H34))/((1-F34)^2+(1-F34)),0))))</f>
        <v>-0.935312072557256</v>
      </c>
      <c r="K34" s="6">
        <f>NORMSINV(H34)-NORMSINV(F34)</f>
        <v>2.0001854877880487</v>
      </c>
      <c r="L34" s="6">
        <f>LN(NORMDIST(NORMSINV(H34),0,1,0)/NORMDIST(NORMSINV(F34),0,1,0))</f>
        <v>-1.8008263493959888</v>
      </c>
    </row>
    <row r="35" spans="1:12" ht="12">
      <c r="A35">
        <v>32</v>
      </c>
      <c r="B35" s="6">
        <f>NORMSDIST((A35-50)/10)*100</f>
        <v>3.5930319112925804</v>
      </c>
      <c r="C35" s="6">
        <f>100-B35</f>
        <v>96.40696808870742</v>
      </c>
      <c r="D35" s="6">
        <f>100-E35</f>
        <v>57.9259709439103</v>
      </c>
      <c r="E35" s="6">
        <f>100-(NORMSDIST((A35-30)/10))*100</f>
        <v>42.0740290560897</v>
      </c>
      <c r="F35" s="1">
        <f>E35/(D35+E35)</f>
        <v>0.420740290560897</v>
      </c>
      <c r="H35" s="1">
        <f>C35/(B35+C35)</f>
        <v>0.9640696808870741</v>
      </c>
      <c r="I35" s="6">
        <f>IF(AND(F35&lt;=0.5,H35&gt;=0.5),3/4+(H35-F35)/4-F35*(1-H35),IF(AND(F35&lt;=H35,H35&lt;0.5),3/4+(H35-F35)/4-F35/(4*H35),3/4+(H35-F35)/4-(1-H35)/(4*(1-F35))))</f>
        <v>0.8707150146780261</v>
      </c>
      <c r="J35" s="6">
        <f>LN(IF(AND(F35&lt;=0.5,H35&gt;=0.5),(5-4*H35)/(1+4*F35),IF(AND(F35&lt;=H35,H35&lt;0.5),(H35^2+H35)/(H35^2+F35),IF(AND(F35&gt;0.5,H35&gt;F35),((1-F35)^2+(1-H35))/((1-F35)^2+(1-F35)),0))))</f>
        <v>-0.8526338720350802</v>
      </c>
      <c r="K35" s="6">
        <f>NORMSINV(H35)-NORMSINV(F35)</f>
        <v>2.0000296105593893</v>
      </c>
      <c r="L35" s="6">
        <f>LN(NORMDIST(NORMSINV(H35),0,1,0)/NORMDIST(NORMSINV(F35),0,1,0))</f>
        <v>-1.6007996505871476</v>
      </c>
    </row>
    <row r="36" spans="1:12" ht="12">
      <c r="A36">
        <v>33</v>
      </c>
      <c r="B36" s="6">
        <f>NORMSDIST((A36-50)/10)*100</f>
        <v>4.456546275854304</v>
      </c>
      <c r="C36" s="6">
        <f>100-B36</f>
        <v>95.54345372414569</v>
      </c>
      <c r="D36" s="6">
        <f>100-E36</f>
        <v>61.79114221889527</v>
      </c>
      <c r="E36" s="6">
        <f>100-(NORMSDIST((A36-30)/10))*100</f>
        <v>38.20885778110473</v>
      </c>
      <c r="F36" s="1">
        <f>E36/(D36+E36)</f>
        <v>0.3820885778110473</v>
      </c>
      <c r="H36" s="1">
        <f>C36/(B36+C36)</f>
        <v>0.9554345372414569</v>
      </c>
      <c r="I36" s="6">
        <f>IF(AND(F36&lt;=0.5,H36&gt;=0.5),3/4+(H36-F36)/4-F36*(1-H36),IF(AND(F36&lt;=H36,H36&lt;0.5),3/4+(H36-F36)/4-F36/(4*H36),3/4+(H36-F36)/4-(1-H36)/(4*(1-F36))))</f>
        <v>0.8763085355726995</v>
      </c>
      <c r="J36" s="6">
        <f>LN(IF(AND(F36&lt;=0.5,H36&gt;=0.5),(5-4*H36)/(1+4*F36),IF(AND(F36&lt;=H36,H36&lt;0.5),(H36^2+H36)/(H36^2+F36),IF(AND(F36&gt;0.5,H36&gt;F36),((1-F36)^2+(1-H36))/((1-F36)^2+(1-F36)),0))))</f>
        <v>-0.7635282762909744</v>
      </c>
      <c r="K36" s="6">
        <f>NORMSINV(H36)-NORMSINV(F36)</f>
        <v>1.999941303279106</v>
      </c>
      <c r="L36" s="6">
        <f>LN(NORMDIST(NORMSINV(H36),0,1,0)/NORMDIST(NORMSINV(F36),0,1,0))</f>
        <v>-1.4007693865142365</v>
      </c>
    </row>
    <row r="37" spans="1:12" ht="12">
      <c r="A37">
        <v>34</v>
      </c>
      <c r="B37" s="6">
        <f>NORMSDIST((A37-50)/10)*100</f>
        <v>5.479929169955798</v>
      </c>
      <c r="C37" s="6">
        <f>100-B37</f>
        <v>94.5200708300442</v>
      </c>
      <c r="D37" s="6">
        <f>100-E37</f>
        <v>65.54217416103242</v>
      </c>
      <c r="E37" s="6">
        <f>100-(NORMSDIST((A37-30)/10))*100</f>
        <v>34.45782583896758</v>
      </c>
      <c r="F37" s="1">
        <f>E37/(D37+E37)</f>
        <v>0.3445782583896758</v>
      </c>
      <c r="H37" s="1">
        <f>C37/(B37+C37)</f>
        <v>0.945200708300442</v>
      </c>
      <c r="I37" s="6">
        <f>IF(AND(F37&lt;=0.5,H37&gt;=0.5),3/4+(H37-F37)/4-F37*(1-H37),IF(AND(F37&lt;=H37,H37&lt;0.5),3/4+(H37-F37)/4-F37/(4*H37),3/4+(H37-F37)/4-(1-H37)/(4*(1-F37))))</f>
        <v>0.88127296798287</v>
      </c>
      <c r="J37" s="6">
        <f>LN(IF(AND(F37&lt;=0.5,H37&gt;=0.5),(5-4*H37)/(1+4*F37),IF(AND(F37&lt;=H37,H37&lt;0.5),(H37^2+H37)/(H37^2+F37),IF(AND(F37&gt;0.5,H37&gt;F37),((1-F37)^2+(1-H37))/((1-F37)^2+(1-F37)),0))))</f>
        <v>-0.6681988448028992</v>
      </c>
      <c r="K37" s="6">
        <f>NORMSINV(H37)-NORMSINV(F37)</f>
        <v>1.999899647313498</v>
      </c>
      <c r="L37" s="6">
        <f>LN(NORMDIST(NORMSINV(H37),0,1,0)/NORMDIST(NORMSINV(F37),0,1,0))</f>
        <v>-1.2007227670476968</v>
      </c>
    </row>
    <row r="38" spans="1:12" ht="12">
      <c r="A38">
        <v>35</v>
      </c>
      <c r="B38" s="6">
        <f>NORMSDIST((A38-50)/10)*100</f>
        <v>6.680720126885807</v>
      </c>
      <c r="C38" s="6">
        <f>100-B38</f>
        <v>93.3192798731142</v>
      </c>
      <c r="D38" s="6">
        <f>100-E38</f>
        <v>69.14624612740135</v>
      </c>
      <c r="E38" s="6">
        <f>100-(NORMSDIST((A38-30)/10))*100</f>
        <v>30.853753872598645</v>
      </c>
      <c r="F38" s="1">
        <f>E38/(D38+E38)</f>
        <v>0.30853753872598644</v>
      </c>
      <c r="H38" s="1">
        <f>C38/(B38+C38)</f>
        <v>0.933192798731142</v>
      </c>
      <c r="I38" s="6">
        <f>IF(AND(F38&lt;=0.5,H38&gt;=0.5),3/4+(H38-F38)/4-F38*(1-H38),IF(AND(F38&lt;=H38,H38&lt;0.5),3/4+(H38-F38)/4-F38/(4*H38),3/4+(H38-F38)/4-(1-H38)/(4*(1-F38))))</f>
        <v>0.885551285552624</v>
      </c>
      <c r="J38" s="6">
        <f>LN(IF(AND(F38&lt;=0.5,H38&gt;=0.5),(5-4*H38)/(1+4*F38),IF(AND(F38&lt;=H38,H38&lt;0.5),(H38^2+H38)/(H38^2+F38),IF(AND(F38&gt;0.5,H38&gt;F38),((1-F38)^2+(1-H38))/((1-F38)^2+(1-F38)),0))))</f>
        <v>-0.5670284387660072</v>
      </c>
      <c r="K38" s="6">
        <f>NORMSINV(H38)-NORMSINV(F38)</f>
        <v>1.9998881877766779</v>
      </c>
      <c r="L38" s="6">
        <f>LN(NORMDIST(NORMSINV(H38),0,1,0)/NORMDIST(NORMSINV(F38),0,1,0))</f>
        <v>-1.0006533396560808</v>
      </c>
    </row>
    <row r="39" spans="1:12" ht="12">
      <c r="A39">
        <v>36</v>
      </c>
      <c r="B39" s="6">
        <f>NORMSDIST((A39-50)/10)*100</f>
        <v>8.075665923377107</v>
      </c>
      <c r="C39" s="6">
        <f>100-B39</f>
        <v>91.9243340766229</v>
      </c>
      <c r="D39" s="6">
        <f>100-E39</f>
        <v>72.57468822499402</v>
      </c>
      <c r="E39" s="6">
        <f>100-(NORMSDIST((A39-30)/10))*100</f>
        <v>27.42531177500598</v>
      </c>
      <c r="F39" s="1">
        <f>E39/(D39+E39)</f>
        <v>0.2742531177500598</v>
      </c>
      <c r="H39" s="1">
        <f>C39/(B39+C39)</f>
        <v>0.9192433407662289</v>
      </c>
      <c r="I39" s="6">
        <f>IF(AND(F39&lt;=0.5,H39&gt;=0.5),3/4+(H39-F39)/4-F39*(1-H39),IF(AND(F39&lt;=H39,H39&lt;0.5),3/4+(H39-F39)/4-F39/(4*H39),3/4+(H39-F39)/4-(1-H39)/(4*(1-F39))))</f>
        <v>0.8890997901801014</v>
      </c>
      <c r="J39" s="6">
        <f>LN(IF(AND(F39&lt;=0.5,H39&gt;=0.5),(5-4*H39)/(1+4*F39),IF(AND(F39&lt;=H39,H39&lt;0.5),(H39^2+H39)/(H39^2+F39),IF(AND(F39&gt;0.5,H39&gt;F39),((1-F39)^2+(1-H39))/((1-F39)^2+(1-F39)),0))))</f>
        <v>-0.46059168030153347</v>
      </c>
      <c r="K39" s="6">
        <f>NORMSINV(H39)-NORMSINV(F39)</f>
        <v>1.9998941797335243</v>
      </c>
      <c r="L39" s="6">
        <f>LN(NORMDIST(NORMSINV(H39),0,1,0)/NORMDIST(NORMSINV(F39),0,1,0))</f>
        <v>-0.8005593174654022</v>
      </c>
    </row>
    <row r="40" spans="1:12" ht="12">
      <c r="A40">
        <v>37</v>
      </c>
      <c r="B40" s="6">
        <f>NORMSDIST((A40-50)/10)*100</f>
        <v>9.680048458561034</v>
      </c>
      <c r="C40" s="6">
        <f>100-B40</f>
        <v>90.31995154143897</v>
      </c>
      <c r="D40" s="6">
        <f>100-E40</f>
        <v>75.80363477771847</v>
      </c>
      <c r="E40" s="6">
        <f>100-(NORMSDIST((A40-30)/10))*100</f>
        <v>24.19636522228153</v>
      </c>
      <c r="F40" s="1">
        <f>E40/(D40+E40)</f>
        <v>0.2419636522228153</v>
      </c>
      <c r="H40" s="1">
        <f>C40/(B40+C40)</f>
        <v>0.9031995154143897</v>
      </c>
      <c r="I40" s="6">
        <f>IF(AND(F40&lt;=0.5,H40&gt;=0.5),3/4+(H40-F40)/4-F40*(1-H40),IF(AND(F40&lt;=H40,H40&lt;0.5),3/4+(H40-F40)/4-F40/(4*H40),3/4+(H40-F40)/4-(1-H40)/(4*(1-F40))))</f>
        <v>0.8918867670106211</v>
      </c>
      <c r="J40" s="6">
        <f>LN(IF(AND(F40&lt;=0.5,H40&gt;=0.5),(5-4*H40)/(1+4*F40),IF(AND(F40&lt;=H40,H40&lt;0.5),(H40^2+H40)/(H40^2+F40),IF(AND(F40&gt;0.5,H40&gt;F40),((1-F40)^2+(1-H40))/((1-F40)^2+(1-F40)),0))))</f>
        <v>-0.3496551939562283</v>
      </c>
      <c r="K40" s="6">
        <f>NORMSINV(H40)-NORMSINV(F40)</f>
        <v>1.9999079773138277</v>
      </c>
      <c r="L40" s="6">
        <f>LN(NORMDIST(NORMSINV(H40),0,1,0)/NORMDIST(NORMSINV(F40),0,1,0))</f>
        <v>-0.6004422838442527</v>
      </c>
    </row>
    <row r="41" spans="1:12" ht="12">
      <c r="A41">
        <v>38</v>
      </c>
      <c r="B41" s="6">
        <f>NORMSDIST((A41-50)/10)*100</f>
        <v>11.506967022170828</v>
      </c>
      <c r="C41" s="6">
        <f>100-B41</f>
        <v>88.49303297782917</v>
      </c>
      <c r="D41" s="6">
        <f>100-E41</f>
        <v>78.81446014198606</v>
      </c>
      <c r="E41" s="6">
        <f>100-(NORMSDIST((A41-30)/10))*100</f>
        <v>21.18553985801394</v>
      </c>
      <c r="F41" s="1">
        <f>E41/(D41+E41)</f>
        <v>0.21185539858013938</v>
      </c>
      <c r="H41" s="1">
        <f>C41/(B41+C41)</f>
        <v>0.8849303297782918</v>
      </c>
      <c r="I41" s="6">
        <f>IF(AND(F41&lt;=0.5,H41&gt;=0.5),3/4+(H41-F41)/4-F41*(1-H41),IF(AND(F41&lt;=H41,H41&lt;0.5),3/4+(H41-F41)/4-F41/(4*H41),3/4+(H41-F41)/4-(1-H41)/(4*(1-F41))))</f>
        <v>0.893890601950233</v>
      </c>
      <c r="J41" s="6">
        <f>LN(IF(AND(F41&lt;=0.5,H41&gt;=0.5),(5-4*H41)/(1+4*F41),IF(AND(F41&lt;=H41,H41&lt;0.5),(H41^2+H41)/(H41^2+F41),IF(AND(F41&gt;0.5,H41&gt;F41),((1-F41)^2+(1-H41))/((1-F41)^2+(1-F41)),0))))</f>
        <v>-0.23516363931635823</v>
      </c>
      <c r="K41" s="6">
        <f>NORMSINV(H41)-NORMSINV(F41)</f>
        <v>1.9999225532851757</v>
      </c>
      <c r="L41" s="6">
        <f>LN(NORMDIST(NORMSINV(H41),0,1,0)/NORMDIST(NORMSINV(F41),0,1,0))</f>
        <v>-0.40030619225809</v>
      </c>
    </row>
    <row r="42" spans="1:12" ht="12">
      <c r="A42">
        <v>39</v>
      </c>
      <c r="B42" s="6">
        <f>NORMSDIST((A42-50)/10)*100</f>
        <v>13.566606094638262</v>
      </c>
      <c r="C42" s="6">
        <f>100-B42</f>
        <v>86.43339390536174</v>
      </c>
      <c r="D42" s="6">
        <f>100-E42</f>
        <v>81.59398746837724</v>
      </c>
      <c r="E42" s="6">
        <f>100-(NORMSDIST((A42-30)/10))*100</f>
        <v>18.406012531622764</v>
      </c>
      <c r="F42" s="1">
        <f>E42/(D42+E42)</f>
        <v>0.18406012531622765</v>
      </c>
      <c r="H42" s="1">
        <f>C42/(B42+C42)</f>
        <v>0.8643339390536174</v>
      </c>
      <c r="I42" s="6">
        <f>IF(AND(F42&lt;=0.5,H42&gt;=0.5),3/4+(H42-F42)/4-F42*(1-H42),IF(AND(F42&lt;=H42,H42&lt;0.5),3/4+(H42-F42)/4-F42/(4*H42),3/4+(H42-F42)/4-(1-H42)/(4*(1-F42))))</f>
        <v>0.8950977412553973</v>
      </c>
      <c r="J42" s="6">
        <f>LN(IF(AND(F42&lt;=0.5,H42&gt;=0.5),(5-4*H42)/(1+4*F42),IF(AND(F42&lt;=H42,H42&lt;0.5),(H42^2+H42)/(H42^2+F42),IF(AND(F42&gt;0.5,H42&gt;F42),((1-F42)^2+(1-H42))/((1-F42)^2+(1-F42)),0))))</f>
        <v>-0.11821119415543996</v>
      </c>
      <c r="K42" s="6">
        <f>NORMSINV(H42)-NORMSINV(F42)</f>
        <v>1.9999331379650553</v>
      </c>
      <c r="L42" s="6">
        <f>LN(NORMDIST(NORMSINV(H42),0,1,0)/NORMDIST(NORMSINV(F42),0,1,0))</f>
        <v>-0.20015658959488963</v>
      </c>
    </row>
    <row r="43" spans="1:12" ht="12">
      <c r="A43">
        <v>40</v>
      </c>
      <c r="B43" s="6">
        <f>NORMSDIST((A43-50)/10)*100</f>
        <v>15.865525393145694</v>
      </c>
      <c r="C43" s="6">
        <f>100-B43</f>
        <v>84.13447460685431</v>
      </c>
      <c r="D43" s="6">
        <f>100-E43</f>
        <v>84.1344746068543</v>
      </c>
      <c r="E43" s="6">
        <f>100-(NORMSDIST((A43-30)/10))*100</f>
        <v>15.865525393145703</v>
      </c>
      <c r="F43" s="1">
        <f>E43/(D43+E43)</f>
        <v>0.15865525393145702</v>
      </c>
      <c r="H43" s="1">
        <f>C43/(B43+C43)</f>
        <v>0.8413447460685431</v>
      </c>
      <c r="I43" s="6">
        <f>IF(AND(F43&lt;=0.5,H43&gt;=0.5),3/4+(H43-F43)/4-F43*(1-H43),IF(AND(F43&lt;=H43,H43&lt;0.5),3/4+(H43-F43)/4-F43/(4*H43),3/4+(H43-F43)/4-(1-H43)/(4*(1-F43))))</f>
        <v>0.8955008834342164</v>
      </c>
      <c r="J43" s="6">
        <f>LN(IF(AND(F43&lt;=0.5,H43&gt;=0.5),(5-4*H43)/(1+4*F43),IF(AND(F43&lt;=H43,H43&lt;0.5),(H43^2+H43)/(H43^2+F43),IF(AND(F43&gt;0.5,H43&gt;F43),((1-F43)^2+(1-H43))/((1-F43)^2+(1-F43)),0))))</f>
        <v>-4.440892098500627E-16</v>
      </c>
      <c r="K43" s="6">
        <f>NORMSINV(H43)-NORMSINV(F43)</f>
        <v>1.9999369676606613</v>
      </c>
      <c r="L43" s="6">
        <f>LN(NORMDIST(NORMSINV(H43),0,1,0)/NORMDIST(NORMSINV(F43),0,1,0))</f>
        <v>-5.551115123125785E-16</v>
      </c>
    </row>
    <row r="44" spans="1:12" ht="12">
      <c r="A44">
        <v>41</v>
      </c>
      <c r="B44" s="6">
        <f>NORMSDIST((A44-50)/10)*100</f>
        <v>18.40601253162276</v>
      </c>
      <c r="C44" s="6">
        <f>100-B44</f>
        <v>81.59398746837724</v>
      </c>
      <c r="D44" s="6">
        <f>100-E44</f>
        <v>86.43339390536173</v>
      </c>
      <c r="E44" s="6">
        <f>100-(NORMSDIST((A44-30)/10))*100</f>
        <v>13.566606094638274</v>
      </c>
      <c r="F44" s="1">
        <f>E44/(D44+E44)</f>
        <v>0.13566606094638275</v>
      </c>
      <c r="H44" s="1">
        <f>C44/(B44+C44)</f>
        <v>0.8159398746837724</v>
      </c>
      <c r="I44" s="6">
        <f>IF(AND(F44&lt;=0.5,H44&gt;=0.5),3/4+(H44-F44)/4-F44*(1-H44),IF(AND(F44&lt;=H44,H44&lt;0.5),3/4+(H44-F44)/4-F44/(4*H44),3/4+(H44-F44)/4-(1-H44)/(4*(1-F44))))</f>
        <v>0.8950977412553972</v>
      </c>
      <c r="J44" s="6">
        <f>LN(IF(AND(F44&lt;=0.5,H44&gt;=0.5),(5-4*H44)/(1+4*F44),IF(AND(F44&lt;=H44,H44&lt;0.5),(H44^2+H44)/(H44^2+F44),IF(AND(F44&gt;0.5,H44&gt;F44),((1-F44)^2+(1-H44))/((1-F44)^2+(1-F44)),0))))</f>
        <v>0.11821119415543947</v>
      </c>
      <c r="K44" s="6">
        <f>NORMSINV(H44)-NORMSINV(F44)</f>
        <v>1.9999331379650547</v>
      </c>
      <c r="L44" s="6">
        <f>LN(NORMDIST(NORMSINV(H44),0,1,0)/NORMDIST(NORMSINV(F44),0,1,0))</f>
        <v>0.20015658959488897</v>
      </c>
    </row>
    <row r="45" spans="1:12" ht="12">
      <c r="A45">
        <v>42</v>
      </c>
      <c r="B45" s="6">
        <f>NORMSDIST((A45-50)/10)*100</f>
        <v>21.185539858013936</v>
      </c>
      <c r="C45" s="6">
        <f>100-B45</f>
        <v>78.81446014198606</v>
      </c>
      <c r="D45" s="6">
        <f>100-E45</f>
        <v>88.49303297782917</v>
      </c>
      <c r="E45" s="6">
        <f>100-(NORMSDIST((A45-30)/10))*100</f>
        <v>11.506967022170826</v>
      </c>
      <c r="F45" s="1">
        <f>E45/(D45+E45)</f>
        <v>0.11506967022170826</v>
      </c>
      <c r="H45" s="1">
        <f>C45/(B45+C45)</f>
        <v>0.7881446014198606</v>
      </c>
      <c r="I45" s="6">
        <f>IF(AND(F45&lt;=0.5,H45&gt;=0.5),3/4+(H45-F45)/4-F45*(1-H45),IF(AND(F45&lt;=H45,H45&lt;0.5),3/4+(H45-F45)/4-F45/(4*H45),3/4+(H45-F45)/4-(1-H45)/(4*(1-F45))))</f>
        <v>0.893890601950233</v>
      </c>
      <c r="J45" s="6">
        <f>LN(IF(AND(F45&lt;=0.5,H45&gt;=0.5),(5-4*H45)/(1+4*F45),IF(AND(F45&lt;=H45,H45&lt;0.5),(H45^2+H45)/(H45^2+F45),IF(AND(F45&gt;0.5,H45&gt;F45),((1-F45)^2+(1-H45))/((1-F45)^2+(1-F45)),0))))</f>
        <v>0.2351636393163581</v>
      </c>
      <c r="K45" s="6">
        <f>NORMSINV(H45)-NORMSINV(F45)</f>
        <v>1.9999225532851757</v>
      </c>
      <c r="L45" s="6">
        <f>LN(NORMDIST(NORMSINV(H45),0,1,0)/NORMDIST(NORMSINV(F45),0,1,0))</f>
        <v>0.40030619225808933</v>
      </c>
    </row>
    <row r="46" spans="1:12" ht="12">
      <c r="A46">
        <v>43</v>
      </c>
      <c r="B46" s="6">
        <f>NORMSDIST((A46-50)/10)*100</f>
        <v>24.19636522228154</v>
      </c>
      <c r="C46" s="6">
        <f>100-B46</f>
        <v>75.80363477771846</v>
      </c>
      <c r="D46" s="6">
        <f>100-E46</f>
        <v>90.31995154143897</v>
      </c>
      <c r="E46" s="6">
        <f>100-(NORMSDIST((A46-30)/10))*100</f>
        <v>9.680048458561032</v>
      </c>
      <c r="F46" s="1">
        <f>E46/(D46+E46)</f>
        <v>0.09680048458561032</v>
      </c>
      <c r="H46" s="1">
        <f>C46/(B46+C46)</f>
        <v>0.7580363477771845</v>
      </c>
      <c r="I46" s="6">
        <f>IF(AND(F46&lt;=0.5,H46&gt;=0.5),3/4+(H46-F46)/4-F46*(1-H46),IF(AND(F46&lt;=H46,H46&lt;0.5),3/4+(H46-F46)/4-F46/(4*H46),3/4+(H46-F46)/4-(1-H46)/(4*(1-F46))))</f>
        <v>0.891886767010621</v>
      </c>
      <c r="J46" s="6">
        <f>LN(IF(AND(F46&lt;=0.5,H46&gt;=0.5),(5-4*H46)/(1+4*F46),IF(AND(F46&lt;=H46,H46&lt;0.5),(H46^2+H46)/(H46^2+F46),IF(AND(F46&gt;0.5,H46&gt;F46),((1-F46)^2+(1-H46))/((1-F46)^2+(1-F46)),0))))</f>
        <v>0.34965519395622874</v>
      </c>
      <c r="K46" s="6">
        <f>NORMSINV(H46)-NORMSINV(F46)</f>
        <v>1.999907977313827</v>
      </c>
      <c r="L46" s="6">
        <f>LN(NORMDIST(NORMSINV(H46),0,1,0)/NORMDIST(NORMSINV(F46),0,1,0))</f>
        <v>0.600442283844253</v>
      </c>
    </row>
    <row r="47" spans="1:12" ht="12">
      <c r="A47">
        <v>44</v>
      </c>
      <c r="B47" s="6">
        <f>NORMSDIST((A47-50)/10)*100</f>
        <v>27.42531177500598</v>
      </c>
      <c r="C47" s="6">
        <f>100-B47</f>
        <v>72.57468822499402</v>
      </c>
      <c r="D47" s="6">
        <f>100-E47</f>
        <v>91.9243340766229</v>
      </c>
      <c r="E47" s="6">
        <f>100-(NORMSDIST((A47-30)/10))*100</f>
        <v>8.075665923377102</v>
      </c>
      <c r="F47" s="1">
        <f>E47/(D47+E47)</f>
        <v>0.08075665923377101</v>
      </c>
      <c r="H47" s="1">
        <f>C47/(B47+C47)</f>
        <v>0.7257468822499402</v>
      </c>
      <c r="I47" s="6">
        <f>IF(AND(F47&lt;=0.5,H47&gt;=0.5),3/4+(H47-F47)/4-F47*(1-H47),IF(AND(F47&lt;=H47,H47&lt;0.5),3/4+(H47-F47)/4-F47/(4*H47),3/4+(H47-F47)/4-(1-H47)/(4*(1-F47))))</f>
        <v>0.8890997901801014</v>
      </c>
      <c r="J47" s="6">
        <f>LN(IF(AND(F47&lt;=0.5,H47&gt;=0.5),(5-4*H47)/(1+4*F47),IF(AND(F47&lt;=H47,H47&lt;0.5),(H47^2+H47)/(H47^2+F47),IF(AND(F47&gt;0.5,H47&gt;F47),((1-F47)^2+(1-H47))/((1-F47)^2+(1-F47)),0))))</f>
        <v>0.46059168030153363</v>
      </c>
      <c r="K47" s="6">
        <f>NORMSINV(H47)-NORMSINV(F47)</f>
        <v>1.9998941797335248</v>
      </c>
      <c r="L47" s="6">
        <f>LN(NORMDIST(NORMSINV(H47),0,1,0)/NORMDIST(NORMSINV(F47),0,1,0))</f>
        <v>0.8005593174654024</v>
      </c>
    </row>
    <row r="48" spans="1:12" ht="12">
      <c r="A48">
        <v>45</v>
      </c>
      <c r="B48" s="6">
        <f>NORMSDIST((A48-50)/10)*100</f>
        <v>30.853753872598645</v>
      </c>
      <c r="C48" s="6">
        <f>100-B48</f>
        <v>69.14624612740135</v>
      </c>
      <c r="D48" s="6">
        <f>100-E48</f>
        <v>93.3192798731142</v>
      </c>
      <c r="E48" s="6">
        <f>100-(NORMSDIST((A48-30)/10))*100</f>
        <v>6.680720126885802</v>
      </c>
      <c r="F48" s="1">
        <f>E48/(D48+E48)</f>
        <v>0.06680720126885803</v>
      </c>
      <c r="H48" s="1">
        <f>C48/(B48+C48)</f>
        <v>0.6914624612740136</v>
      </c>
      <c r="I48" s="6">
        <f>IF(AND(F48&lt;=0.5,H48&gt;=0.5),3/4+(H48-F48)/4-F48*(1-H48),IF(AND(F48&lt;=H48,H48&lt;0.5),3/4+(H48-F48)/4-F48/(4*H48),3/4+(H48-F48)/4-(1-H48)/(4*(1-F48))))</f>
        <v>0.8855512855526239</v>
      </c>
      <c r="J48" s="6">
        <f>LN(IF(AND(F48&lt;=0.5,H48&gt;=0.5),(5-4*H48)/(1+4*F48),IF(AND(F48&lt;=H48,H48&lt;0.5),(H48^2+H48)/(H48^2+F48),IF(AND(F48&gt;0.5,H48&gt;F48),((1-F48)^2+(1-H48))/((1-F48)^2+(1-F48)),0))))</f>
        <v>0.5670284387660071</v>
      </c>
      <c r="K48" s="6">
        <f>NORMSINV(H48)-NORMSINV(F48)</f>
        <v>1.9998881877766774</v>
      </c>
      <c r="L48" s="6">
        <f>LN(NORMDIST(NORMSINV(H48),0,1,0)/NORMDIST(NORMSINV(F48),0,1,0))</f>
        <v>1.0006533396560804</v>
      </c>
    </row>
    <row r="49" spans="1:12" ht="12">
      <c r="A49">
        <v>46</v>
      </c>
      <c r="B49" s="6">
        <f>NORMSDIST((A49-50)/10)*100</f>
        <v>34.45782583896758</v>
      </c>
      <c r="C49" s="6">
        <f>100-B49</f>
        <v>65.54217416103242</v>
      </c>
      <c r="D49" s="6">
        <f>100-E49</f>
        <v>94.5200708300442</v>
      </c>
      <c r="E49" s="6">
        <f>100-(NORMSDIST((A49-30)/10))*100</f>
        <v>5.4799291699557955</v>
      </c>
      <c r="F49" s="1">
        <f>E49/(D49+E49)</f>
        <v>0.05479929169955795</v>
      </c>
      <c r="H49" s="1">
        <f>C49/(B49+C49)</f>
        <v>0.6554217416103242</v>
      </c>
      <c r="I49" s="6">
        <f>IF(AND(F49&lt;=0.5,H49&gt;=0.5),3/4+(H49-F49)/4-F49*(1-H49),IF(AND(F49&lt;=H49,H49&lt;0.5),3/4+(H49-F49)/4-F49/(4*H49),3/4+(H49-F49)/4-(1-H49)/(4*(1-F49))))</f>
        <v>0.88127296798287</v>
      </c>
      <c r="J49" s="6">
        <f>LN(IF(AND(F49&lt;=0.5,H49&gt;=0.5),(5-4*H49)/(1+4*F49),IF(AND(F49&lt;=H49,H49&lt;0.5),(H49^2+H49)/(H49^2+F49),IF(AND(F49&gt;0.5,H49&gt;F49),((1-F49)^2+(1-H49))/((1-F49)^2+(1-F49)),0))))</f>
        <v>0.6681988448028993</v>
      </c>
      <c r="K49" s="6">
        <f>NORMSINV(H49)-NORMSINV(F49)</f>
        <v>1.9998996473134985</v>
      </c>
      <c r="L49" s="6">
        <f>LN(NORMDIST(NORMSINV(H49),0,1,0)/NORMDIST(NORMSINV(F49),0,1,0))</f>
        <v>1.2007227670476972</v>
      </c>
    </row>
    <row r="50" spans="1:12" ht="12">
      <c r="A50">
        <v>47</v>
      </c>
      <c r="B50" s="6">
        <f>NORMSDIST((A50-50)/10)*100</f>
        <v>38.20885778110474</v>
      </c>
      <c r="C50" s="6">
        <f>100-B50</f>
        <v>61.79114221889526</v>
      </c>
      <c r="D50" s="6">
        <f>100-E50</f>
        <v>95.5434537241457</v>
      </c>
      <c r="E50" s="6">
        <f>100-(NORMSDIST((A50-30)/10))*100</f>
        <v>4.4565462758542935</v>
      </c>
      <c r="F50" s="1">
        <f>E50/(D50+E50)</f>
        <v>0.04456546275854294</v>
      </c>
      <c r="H50" s="1">
        <f>C50/(B50+C50)</f>
        <v>0.6179114221889526</v>
      </c>
      <c r="I50" s="6">
        <f>IF(AND(F50&lt;=0.5,H50&gt;=0.5),3/4+(H50-F50)/4-F50*(1-H50),IF(AND(F50&lt;=H50,H50&lt;0.5),3/4+(H50-F50)/4-F50/(4*H50),3/4+(H50-F50)/4-(1-H50)/(4*(1-F50))))</f>
        <v>0.8763085355726995</v>
      </c>
      <c r="J50" s="6">
        <f>LN(IF(AND(F50&lt;=0.5,H50&gt;=0.5),(5-4*H50)/(1+4*F50),IF(AND(F50&lt;=H50,H50&lt;0.5),(H50^2+H50)/(H50^2+F50),IF(AND(F50&gt;0.5,H50&gt;F50),((1-F50)^2+(1-H50))/((1-F50)^2+(1-F50)),0))))</f>
        <v>0.7635282762909752</v>
      </c>
      <c r="K50" s="6">
        <f>NORMSINV(H50)-NORMSINV(F50)</f>
        <v>1.9999413032791078</v>
      </c>
      <c r="L50" s="6">
        <f>LN(NORMDIST(NORMSINV(H50),0,1,0)/NORMDIST(NORMSINV(F50),0,1,0))</f>
        <v>1.4007693865142399</v>
      </c>
    </row>
    <row r="51" spans="1:12" ht="12">
      <c r="A51">
        <v>48</v>
      </c>
      <c r="B51" s="6">
        <f>NORMSDIST((A51-50)/10)*100</f>
        <v>42.07402905608969</v>
      </c>
      <c r="C51" s="6">
        <f>100-B51</f>
        <v>57.92597094391031</v>
      </c>
      <c r="D51" s="6">
        <f>100-E51</f>
        <v>96.40696808870743</v>
      </c>
      <c r="E51" s="6">
        <f>100-(NORMSDIST((A51-30)/10))*100</f>
        <v>3.59303191129257</v>
      </c>
      <c r="F51" s="1">
        <f>E51/(D51+E51)</f>
        <v>0.0359303191129257</v>
      </c>
      <c r="H51" s="1">
        <f>C51/(B51+C51)</f>
        <v>0.5792597094391031</v>
      </c>
      <c r="I51" s="6">
        <f>IF(AND(F51&lt;=0.5,H51&gt;=0.5),3/4+(H51-F51)/4-F51*(1-H51),IF(AND(F51&lt;=H51,H51&lt;0.5),3/4+(H51-F51)/4-F51/(4*H51),3/4+(H51-F51)/4-(1-H51)/(4*(1-F51))))</f>
        <v>0.8707150146780263</v>
      </c>
      <c r="J51" s="6">
        <f>LN(IF(AND(F51&lt;=0.5,H51&gt;=0.5),(5-4*H51)/(1+4*F51),IF(AND(F51&lt;=H51,H51&lt;0.5),(H51^2+H51)/(H51^2+F51),IF(AND(F51&gt;0.5,H51&gt;F51),((1-F51)^2+(1-H51))/((1-F51)^2+(1-F51)),0))))</f>
        <v>0.8526338720350808</v>
      </c>
      <c r="K51" s="6">
        <f>NORMSINV(H51)-NORMSINV(F51)</f>
        <v>2.000029610559392</v>
      </c>
      <c r="L51" s="6">
        <f>LN(NORMDIST(NORMSINV(H51),0,1,0)/NORMDIST(NORMSINV(F51),0,1,0))</f>
        <v>1.6007996505871513</v>
      </c>
    </row>
    <row r="52" spans="1:12" ht="12">
      <c r="A52">
        <v>49</v>
      </c>
      <c r="B52" s="6">
        <f>NORMSDIST((A52-50)/10)*100</f>
        <v>46.0172162722971</v>
      </c>
      <c r="C52" s="6">
        <f>100-B52</f>
        <v>53.9827837277029</v>
      </c>
      <c r="D52" s="6">
        <f>100-E52</f>
        <v>97.12834401839982</v>
      </c>
      <c r="E52" s="6">
        <f>100-(NORMSDIST((A52-30)/10))*100</f>
        <v>2.8716559816001848</v>
      </c>
      <c r="F52" s="1">
        <f>E52/(D52+E52)</f>
        <v>0.02871655981600185</v>
      </c>
      <c r="H52" s="1">
        <f>C52/(B52+C52)</f>
        <v>0.539827837277029</v>
      </c>
      <c r="I52" s="6">
        <f>IF(AND(F52&lt;=0.5,H52&gt;=0.5),3/4+(H52-F52)/4-F52*(1-H52),IF(AND(F52&lt;=H52,H52&lt;0.5),3/4+(H52-F52)/4-F52/(4*H52),3/4+(H52-F52)/4-(1-H52)/(4*(1-F52))))</f>
        <v>0.8645632579287637</v>
      </c>
      <c r="J52" s="6">
        <f>LN(IF(AND(F52&lt;=0.5,H52&gt;=0.5),(5-4*H52)/(1+4*F52),IF(AND(F52&lt;=H52,H52&lt;0.5),(H52^2+H52)/(H52^2+F52),IF(AND(F52&gt;0.5,H52&gt;F52),((1-F52)^2+(1-H52))/((1-F52)^2+(1-F52)),0))))</f>
        <v>0.9353120725572561</v>
      </c>
      <c r="K52" s="6">
        <f>NORMSINV(H52)-NORMSINV(F52)</f>
        <v>2.000185487788049</v>
      </c>
      <c r="L52" s="6">
        <f>LN(NORMDIST(NORMSINV(H52),0,1,0)/NORMDIST(NORMSINV(F52),0,1,0))</f>
        <v>1.8008263493959895</v>
      </c>
    </row>
    <row r="53" spans="1:12" ht="12">
      <c r="A53">
        <v>50</v>
      </c>
      <c r="B53" s="6">
        <f>NORMSDIST((A53-50)/10)*100</f>
        <v>50</v>
      </c>
      <c r="C53" s="6">
        <f>100-B53</f>
        <v>50</v>
      </c>
      <c r="D53" s="6">
        <f>100-E53</f>
        <v>97.72498680518208</v>
      </c>
      <c r="E53" s="6">
        <f>100-(NORMSDIST((A53-30)/10))*100</f>
        <v>2.275013194817916</v>
      </c>
      <c r="F53" s="1">
        <f>E53/(D53+E53)</f>
        <v>0.02275013194817916</v>
      </c>
      <c r="H53" s="1">
        <f>C53/(B53+C53)</f>
        <v>0.5</v>
      </c>
      <c r="I53" s="6">
        <f>IF(AND(F53&lt;=0.5,H53&gt;=0.5),3/4+(H53-F53)/4-F53*(1-H53),IF(AND(F53&lt;=H53,H53&lt;0.5),3/4+(H53-F53)/4-F53/(4*H53),3/4+(H53-F53)/4-(1-H53)/(4*(1-F53))))</f>
        <v>0.8579374010388656</v>
      </c>
      <c r="J53" s="6">
        <f>LN(IF(AND(F53&lt;=0.5,H53&gt;=0.5),(5-4*H53)/(1+4*F53),IF(AND(F53&lt;=H53,H53&lt;0.5),(H53^2+H53)/(H53^2+F53),IF(AND(F53&gt;0.5,H53&gt;F53),((1-F53)^2+(1-H53))/((1-F53)^2+(1-F53)),0))))</f>
        <v>1.011517098047617</v>
      </c>
      <c r="K53" s="6">
        <f>NORMSINV(H53)-NORMSINV(F53)</f>
        <v>2.0004352268070846</v>
      </c>
      <c r="L53" s="6">
        <f>LN(NORMDIST(NORMSINV(H53),0,1,0)/NORMDIST(NORMSINV(F53),0,1,0))</f>
        <v>2.000870750382668</v>
      </c>
    </row>
    <row r="54" spans="1:12" ht="12">
      <c r="A54">
        <v>51</v>
      </c>
      <c r="B54" s="6">
        <f>NORMSDIST((A54-50)/10)*100</f>
        <v>53.9827837277029</v>
      </c>
      <c r="C54" s="6">
        <f>100-B54</f>
        <v>46.0172162722971</v>
      </c>
      <c r="D54" s="6">
        <f>100-E54</f>
        <v>98.21355794371834</v>
      </c>
      <c r="E54" s="6">
        <f>100-(NORMSDIST((A54-30)/10))*100</f>
        <v>1.7864420562816576</v>
      </c>
      <c r="F54" s="1">
        <f>E54/(D54+E54)</f>
        <v>0.017864420562816577</v>
      </c>
      <c r="H54" s="1">
        <f>C54/(B54+C54)</f>
        <v>0.46017216272297096</v>
      </c>
      <c r="I54" s="6">
        <f>IF(AND(F54&lt;=0.5,H54&gt;=0.5),3/4+(H54-F54)/4-F54*(1-H54),IF(AND(F54&lt;=H54,H54&lt;0.5),3/4+(H54-F54)/4-F54/(4*H54),3/4+(H54-F54)/4-(1-H54)/(4*(1-F54))))</f>
        <v>0.8508716436895344</v>
      </c>
      <c r="J54" s="6">
        <f>LN(IF(AND(F54&lt;=0.5,H54&gt;=0.5),(5-4*H54)/(1+4*F54),IF(AND(F54&lt;=H54,H54&lt;0.5),(H54^2+H54)/(H54^2+F54),IF(AND(F54&gt;0.5,H54&gt;F54),((1-F54)^2+(1-H54))/((1-F54)^2+(1-F54)),0))))</f>
        <v>1.0737168982444758</v>
      </c>
      <c r="K54" s="6">
        <f>NORMSINV(H54)-NORMSINV(F54)</f>
        <v>2.0006789906936726</v>
      </c>
      <c r="L54" s="6">
        <f>LN(NORMDIST(NORMSINV(H54),0,1,0)/NORMDIST(NORMSINV(F54),0,1,0))</f>
        <v>2.200952088649057</v>
      </c>
    </row>
    <row r="55" spans="1:12" ht="12">
      <c r="A55">
        <v>52</v>
      </c>
      <c r="B55" s="6">
        <f>NORMSDIST((A55-50)/10)*100</f>
        <v>57.9259709439103</v>
      </c>
      <c r="C55" s="6">
        <f>100-B55</f>
        <v>42.0740290560897</v>
      </c>
      <c r="D55" s="6">
        <f>100-E55</f>
        <v>98.60965524865014</v>
      </c>
      <c r="E55" s="6">
        <f>100-(NORMSDIST((A55-30)/10))*100</f>
        <v>1.3903447513498577</v>
      </c>
      <c r="F55" s="1">
        <f>E55/(D55+E55)</f>
        <v>0.013903447513498576</v>
      </c>
      <c r="H55" s="1">
        <f>C55/(B55+C55)</f>
        <v>0.420740290560897</v>
      </c>
      <c r="I55" s="6">
        <f>IF(AND(F55&lt;=0.5,H55&gt;=0.5),3/4+(H55-F55)/4-F55*(1-H55),IF(AND(F55&lt;=H55,H55&lt;0.5),3/4+(H55-F55)/4-F55/(4*H55),3/4+(H55-F55)/4-(1-H55)/(4*(1-F55))))</f>
        <v>0.8434479104862308</v>
      </c>
      <c r="J55" s="6">
        <f>LN(IF(AND(F55&lt;=0.5,H55&gt;=0.5),(5-4*H55)/(1+4*F55),IF(AND(F55&lt;=H55,H55&lt;0.5),(H55^2+H55)/(H55^2+F55),IF(AND(F55&gt;0.5,H55&gt;F55),((1-F55)^2+(1-H55))/((1-F55)^2+(1-F55)),0))))</f>
        <v>1.1413087450682107</v>
      </c>
      <c r="K55" s="6">
        <f>NORMSINV(H55)-NORMSINV(F55)</f>
        <v>2.000816352274267</v>
      </c>
      <c r="L55" s="6">
        <f>LN(NORMDIST(NORMSINV(H55),0,1,0)/NORMDIST(NORMSINV(F55),0,1,0))</f>
        <v>2.4010496634886085</v>
      </c>
    </row>
    <row r="56" spans="1:12" ht="12">
      <c r="A56">
        <v>53</v>
      </c>
      <c r="B56" s="6">
        <f>NORMSDIST((A56-50)/10)*100</f>
        <v>61.79114221889527</v>
      </c>
      <c r="C56" s="6">
        <f>100-B56</f>
        <v>38.20885778110473</v>
      </c>
      <c r="D56" s="6">
        <f>100-E56</f>
        <v>98.92758899783242</v>
      </c>
      <c r="E56" s="6">
        <f>100-(NORMSDIST((A56-30)/10))*100</f>
        <v>1.0724110021675841</v>
      </c>
      <c r="F56" s="1">
        <f>E56/(D56+E56)</f>
        <v>0.010724110021675842</v>
      </c>
      <c r="H56" s="1">
        <f>C56/(B56+C56)</f>
        <v>0.3820885778110473</v>
      </c>
      <c r="I56" s="6">
        <f>IF(AND(F56&lt;=0.5,H56&gt;=0.5),3/4+(H56-F56)/4-F56*(1-H56),IF(AND(F56&lt;=H56,H56&lt;0.5),3/4+(H56-F56)/4-F56/(4*H56),3/4+(H56-F56)/4-(1-H56)/(4*(1-F56))))</f>
        <v>0.8358243473784164</v>
      </c>
      <c r="J56" s="6">
        <f>LN(IF(AND(F56&lt;=0.5,H56&gt;=0.5),(5-4*H56)/(1+4*F56),IF(AND(F56&lt;=H56,H56&lt;0.5),(H56^2+H56)/(H56^2+F56),IF(AND(F56&gt;0.5,H56&gt;F56),((1-F56)^2+(1-H56))/((1-F56)^2+(1-F56)),0))))</f>
        <v>1.2148143595615424</v>
      </c>
      <c r="K56" s="6">
        <f>NORMSINV(H56)-NORMSINV(F56)</f>
        <v>2.0008738584888897</v>
      </c>
      <c r="L56" s="6">
        <f>LN(NORMDIST(NORMSINV(H56),0,1,0)/NORMDIST(NORMSINV(F56),0,1,0))</f>
        <v>2.601140681835637</v>
      </c>
    </row>
    <row r="57" spans="1:12" ht="12">
      <c r="A57">
        <v>54</v>
      </c>
      <c r="B57" s="6">
        <f>NORMSDIST((A57-50)/10)*100</f>
        <v>65.54217416103242</v>
      </c>
      <c r="C57" s="6">
        <f>100-B57</f>
        <v>34.45782583896758</v>
      </c>
      <c r="D57" s="6">
        <f>100-E57</f>
        <v>99.18024640754038</v>
      </c>
      <c r="E57" s="6">
        <f>100-(NORMSDIST((A57-30)/10))*100</f>
        <v>0.8197535924596195</v>
      </c>
      <c r="F57" s="1">
        <f>E57/(D57+E57)</f>
        <v>0.008197535924596195</v>
      </c>
      <c r="H57" s="1">
        <f>C57/(B57+C57)</f>
        <v>0.3445782583896758</v>
      </c>
      <c r="I57" s="6">
        <f>IF(AND(F57&lt;=0.5,H57&gt;=0.5),3/4+(H57-F57)/4-F57*(1-H57),IF(AND(F57&lt;=H57,H57&lt;0.5),3/4+(H57-F57)/4-F57/(4*H57),3/4+(H57-F57)/4-(1-H57)/(4*(1-F57))))</f>
        <v>0.8281476667170283</v>
      </c>
      <c r="J57" s="6">
        <f>LN(IF(AND(F57&lt;=0.5,H57&gt;=0.5),(5-4*H57)/(1+4*F57),IF(AND(F57&lt;=H57,H57&lt;0.5),(H57^2+H57)/(H57^2+F57),IF(AND(F57&gt;0.5,H57&gt;F57),((1-F57)^2+(1-H57))/((1-F57)^2+(1-F57)),0))))</f>
        <v>1.2947523894555217</v>
      </c>
      <c r="K57" s="6">
        <f>NORMSINV(H57)-NORMSINV(F57)</f>
        <v>2.000872535795799</v>
      </c>
      <c r="L57" s="6">
        <f>LN(NORMDIST(NORMSINV(H57),0,1,0)/NORMDIST(NORMSINV(F57),0,1,0))</f>
        <v>2.8012107105479473</v>
      </c>
    </row>
    <row r="58" spans="1:12" ht="12">
      <c r="A58">
        <v>55</v>
      </c>
      <c r="B58" s="6">
        <f>NORMSDIST((A58-50)/10)*100</f>
        <v>69.14624612740135</v>
      </c>
      <c r="C58" s="6">
        <f>100-B58</f>
        <v>30.853753872598645</v>
      </c>
      <c r="D58" s="6">
        <f>100-E58</f>
        <v>99.37903346742239</v>
      </c>
      <c r="E58" s="6">
        <f>100-(NORMSDIST((A58-30)/10))*100</f>
        <v>0.6209665325776115</v>
      </c>
      <c r="F58" s="1">
        <f>E58/(D58+E58)</f>
        <v>0.006209665325776115</v>
      </c>
      <c r="H58" s="1">
        <f>C58/(B58+C58)</f>
        <v>0.30853753872598644</v>
      </c>
      <c r="I58" s="6">
        <f>IF(AND(F58&lt;=0.5,H58&gt;=0.5),3/4+(H58-F58)/4-F58*(1-H58),IF(AND(F58&lt;=H58,H58&lt;0.5),3/4+(H58-F58)/4-F58/(4*H58),3/4+(H58-F58)/4-(1-H58)/(4*(1-F58))))</f>
        <v>0.8205504368940933</v>
      </c>
      <c r="J58" s="6">
        <f>LN(IF(AND(F58&lt;=0.5,H58&gt;=0.5),(5-4*H58)/(1+4*F58),IF(AND(F58&lt;=H58,H58&lt;0.5),(H58^2+H58)/(H58^2+F58),IF(AND(F58&gt;0.5,H58&gt;F58),((1-F58)^2+(1-H58))/((1-F58)^2+(1-F58)),0))))</f>
        <v>1.381630478260929</v>
      </c>
      <c r="K58" s="6">
        <f>NORMSINV(H58)-NORMSINV(F58)</f>
        <v>2.0008290317110116</v>
      </c>
      <c r="L58" s="6">
        <f>LN(NORMDIST(NORMSINV(H58),0,1,0)/NORMDIST(NORMSINV(F58),0,1,0))</f>
        <v>3.001251484921871</v>
      </c>
    </row>
    <row r="59" spans="1:12" ht="12">
      <c r="A59">
        <v>56</v>
      </c>
      <c r="B59" s="6">
        <f>NORMSDIST((A59-50)/10)*100</f>
        <v>72.57468822499402</v>
      </c>
      <c r="C59" s="6">
        <f>100-B59</f>
        <v>27.42531177500598</v>
      </c>
      <c r="D59" s="6">
        <f>100-E59</f>
        <v>99.53388119762813</v>
      </c>
      <c r="E59" s="6">
        <f>100-(NORMSDIST((A59-30)/10))*100</f>
        <v>0.46611880237186654</v>
      </c>
      <c r="F59" s="1">
        <f>E59/(D59+E59)</f>
        <v>0.004661188023718665</v>
      </c>
      <c r="H59" s="1">
        <f>C59/(B59+C59)</f>
        <v>0.2742531177500598</v>
      </c>
      <c r="I59" s="6">
        <f>IF(AND(F59&lt;=0.5,H59&gt;=0.5),3/4+(H59-F59)/4-F59*(1-H59),IF(AND(F59&lt;=H59,H59&lt;0.5),3/4+(H59-F59)/4-F59/(4*H59),3/4+(H59-F59)/4-(1-H59)/(4*(1-F59))))</f>
        <v>0.8131489988083921</v>
      </c>
      <c r="J59" s="6">
        <f>LN(IF(AND(F59&lt;=0.5,H59&gt;=0.5),(5-4*H59)/(1+4*F59),IF(AND(F59&lt;=H59,H59&lt;0.5),(H59^2+H59)/(H59^2+F59),IF(AND(F59&gt;0.5,H59&gt;F59),((1-F59)^2+(1-H59))/((1-F59)^2+(1-F59)),0))))</f>
        <v>1.4759367451778247</v>
      </c>
      <c r="K59" s="6">
        <f>NORMSINV(H59)-NORMSINV(F59)</f>
        <v>2.0007564128158752</v>
      </c>
      <c r="L59" s="6">
        <f>LN(NORMDIST(NORMSINV(H59),0,1,0)/NORMDIST(NORMSINV(F59),0,1,0))</f>
        <v>3.2012591941479958</v>
      </c>
    </row>
    <row r="60" spans="1:12" ht="12">
      <c r="A60">
        <v>57</v>
      </c>
      <c r="B60" s="6">
        <f>NORMSDIST((A60-50)/10)*100</f>
        <v>75.80363477771847</v>
      </c>
      <c r="C60" s="6">
        <f>100-B60</f>
        <v>24.19636522228153</v>
      </c>
      <c r="D60" s="6">
        <f>100-E60</f>
        <v>99.65330261969594</v>
      </c>
      <c r="E60" s="6">
        <f>100-(NORMSDIST((A60-30)/10))*100</f>
        <v>0.3466973803040645</v>
      </c>
      <c r="F60" s="1">
        <f>E60/(D60+E60)</f>
        <v>0.0034669738030406448</v>
      </c>
      <c r="H60" s="1">
        <f>C60/(B60+C60)</f>
        <v>0.2419636522228153</v>
      </c>
      <c r="I60" s="6">
        <f>IF(AND(F60&lt;=0.5,H60&gt;=0.5),3/4+(H60-F60)/4-F60*(1-H60),IF(AND(F60&lt;=H60,H60&lt;0.5),3/4+(H60-F60)/4-F60/(4*H60),3/4+(H60-F60)/4-(1-H60)/(4*(1-F60))))</f>
        <v>0.8060420470720848</v>
      </c>
      <c r="J60" s="6">
        <f>LN(IF(AND(F60&lt;=0.5,H60&gt;=0.5),(5-4*H60)/(1+4*F60),IF(AND(F60&lt;=H60,H60&lt;0.5),(H60^2+H60)/(H60^2+F60),IF(AND(F60&gt;0.5,H60&gt;F60),((1-F60)^2+(1-H60))/((1-F60)^2+(1-F60)),0))))</f>
        <v>1.5781310216454019</v>
      </c>
      <c r="K60" s="6">
        <f>NORMSINV(H60)-NORMSINV(F60)</f>
        <v>2.0006648362038915</v>
      </c>
      <c r="L60" s="6">
        <f>LN(NORMDIST(NORMSINV(H60),0,1,0)/NORMDIST(NORMSINV(F60),0,1,0))</f>
        <v>3.401233156999173</v>
      </c>
    </row>
    <row r="61" spans="1:12" ht="12">
      <c r="A61">
        <v>58</v>
      </c>
      <c r="B61" s="6">
        <f>NORMSDIST((A61-50)/10)*100</f>
        <v>78.81446014198606</v>
      </c>
      <c r="C61" s="6">
        <f>100-B61</f>
        <v>21.18553985801394</v>
      </c>
      <c r="D61" s="6">
        <f>100-E61</f>
        <v>99.74448696695721</v>
      </c>
      <c r="E61" s="6">
        <f>100-(NORMSDIST((A61-30)/10))*100</f>
        <v>0.2555130330427886</v>
      </c>
      <c r="F61" s="1">
        <f>E61/(D61+E61)</f>
        <v>0.002555130330427886</v>
      </c>
      <c r="H61" s="1">
        <f>C61/(B61+C61)</f>
        <v>0.21185539858013938</v>
      </c>
      <c r="I61" s="6">
        <f>IF(AND(F61&lt;=0.5,H61&gt;=0.5),3/4+(H61-F61)/4-F61*(1-H61),IF(AND(F61&lt;=H61,H61&lt;0.5),3/4+(H61-F61)/4-F61/(4*H61),3/4+(H61-F61)/4-(1-H61)/(4*(1-F61))))</f>
        <v>0.7993098850708992</v>
      </c>
      <c r="J61" s="6">
        <f>LN(IF(AND(F61&lt;=0.5,H61&gt;=0.5),(5-4*H61)/(1+4*F61),IF(AND(F61&lt;=H61,H61&lt;0.5),(H61^2+H61)/(H61^2+F61),IF(AND(F61&gt;0.5,H61&gt;F61),((1-F61)^2+(1-H61))/((1-F61)^2+(1-F61)),0))))</f>
        <v>1.6886363047339232</v>
      </c>
      <c r="K61" s="6">
        <f>NORMSINV(H61)-NORMSINV(F61)</f>
        <v>2.0005621097789215</v>
      </c>
      <c r="L61" s="6">
        <f>LN(NORMDIST(NORMSINV(H61),0,1,0)/NORMDIST(NORMSINV(F61),0,1,0))</f>
        <v>3.6011748124112635</v>
      </c>
    </row>
    <row r="62" spans="1:12" ht="12">
      <c r="A62">
        <v>59</v>
      </c>
      <c r="B62" s="6">
        <f>NORMSDIST((A62-50)/10)*100</f>
        <v>81.59398746837724</v>
      </c>
      <c r="C62" s="6">
        <f>100-B62</f>
        <v>18.406012531622764</v>
      </c>
      <c r="D62" s="6">
        <f>100-E62</f>
        <v>99.81341866996164</v>
      </c>
      <c r="E62" s="6">
        <f>100-(NORMSDIST((A62-30)/10))*100</f>
        <v>0.18658133003836497</v>
      </c>
      <c r="F62" s="1">
        <f>E62/(D62+E62)</f>
        <v>0.0018658133003836496</v>
      </c>
      <c r="H62" s="1">
        <f>C62/(B62+C62)</f>
        <v>0.18406012531622765</v>
      </c>
      <c r="I62" s="6">
        <f>IF(AND(F62&lt;=0.5,H62&gt;=0.5),3/4+(H62-F62)/4-F62*(1-H62),IF(AND(F62&lt;=H62,H62&lt;0.5),3/4+(H62-F62)/4-F62/(4*H62),3/4+(H62-F62)/4-(1-H62)/(4*(1-F62))))</f>
        <v>0.793014333694964</v>
      </c>
      <c r="J62" s="6">
        <f>LN(IF(AND(F62&lt;=0.5,H62&gt;=0.5),(5-4*H62)/(1+4*F62),IF(AND(F62&lt;=H62,H62&lt;0.5),(H62^2+H62)/(H62^2+F62),IF(AND(F62&gt;0.5,H62&gt;F62),((1-F62)^2+(1-H62))/((1-F62)^2+(1-F62)),0))))</f>
        <v>1.8078309598422777</v>
      </c>
      <c r="K62" s="6">
        <f>NORMSINV(H62)-NORMSINV(F62)</f>
        <v>2.0004541563293805</v>
      </c>
      <c r="L62" s="6">
        <f>LN(NORMDIST(NORMSINV(H62),0,1,0)/NORMDIST(NORMSINV(F62),0,1,0))</f>
        <v>3.8010869609316855</v>
      </c>
    </row>
    <row r="63" spans="1:12" ht="12">
      <c r="A63">
        <v>60</v>
      </c>
      <c r="B63" s="6">
        <f>NORMSDIST((A63-50)/10)*100</f>
        <v>84.1344746068543</v>
      </c>
      <c r="C63" s="6">
        <f>100-B63</f>
        <v>15.865525393145703</v>
      </c>
      <c r="D63" s="6">
        <f>100-E63</f>
        <v>99.8650101968373</v>
      </c>
      <c r="E63" s="6">
        <f>100-(NORMSDIST((A63-30)/10))*100</f>
        <v>0.13498980316269638</v>
      </c>
      <c r="F63" s="1">
        <f>E63/(D63+E63)</f>
        <v>0.0013498980316269638</v>
      </c>
      <c r="H63" s="1">
        <f>C63/(B63+C63)</f>
        <v>0.15865525393145702</v>
      </c>
      <c r="I63" s="6">
        <f>IF(AND(F63&lt;=0.5,H63&gt;=0.5),3/4+(H63-F63)/4-F63*(1-H63),IF(AND(F63&lt;=H63,H63&lt;0.5),3/4+(H63-F63)/4-F63/(4*H63),3/4+(H63-F63)/4-(1-H63)/(4*(1-F63))))</f>
        <v>0.7871992457993824</v>
      </c>
      <c r="J63" s="6">
        <f>LN(IF(AND(F63&lt;=0.5,H63&gt;=0.5),(5-4*H63)/(1+4*F63),IF(AND(F63&lt;=H63,H63&lt;0.5),(H63^2+H63)/(H63^2+F63),IF(AND(F63&gt;0.5,H63&gt;F63),((1-F63)^2+(1-H63))/((1-F63)^2+(1-F63)),0))))</f>
        <v>1.9360422148541314</v>
      </c>
      <c r="K63" s="6">
        <f>NORMSINV(H63)-NORMSINV(F63)</f>
        <v>2.000345395949802</v>
      </c>
      <c r="L63" s="6">
        <f>LN(NORMDIST(NORMSINV(H63),0,1,0)/NORMDIST(NORMSINV(F63),0,1,0))</f>
        <v>4.0009732042736905</v>
      </c>
    </row>
    <row r="64" spans="1:12" ht="12">
      <c r="A64">
        <v>61</v>
      </c>
      <c r="B64" s="6">
        <f>NORMSDIST((A64-50)/10)*100</f>
        <v>86.43339390536173</v>
      </c>
      <c r="C64" s="6">
        <f>100-B64</f>
        <v>13.566606094638274</v>
      </c>
      <c r="D64" s="6">
        <f>100-E64</f>
        <v>99.90323967867822</v>
      </c>
      <c r="E64" s="6">
        <f>100-(NORMSDIST((A64-30)/10))*100</f>
        <v>0.09676032132178136</v>
      </c>
      <c r="F64" s="1">
        <f>E64/(D64+E64)</f>
        <v>0.0009676032132178137</v>
      </c>
      <c r="H64" s="1">
        <f>C64/(B64+C64)</f>
        <v>0.13566606094638275</v>
      </c>
      <c r="I64" s="6">
        <f>IF(AND(F64&lt;=0.5,H64&gt;=0.5),3/4+(H64-F64)/4-F64*(1-H64),IF(AND(F64&lt;=H64,H64&lt;0.5),3/4+(H64-F64)/4-F64/(4*H64),3/4+(H64-F64)/4-(1-H64)/(4*(1-F64))))</f>
        <v>0.7818915538681286</v>
      </c>
      <c r="J64" s="6">
        <f>LN(IF(AND(F64&lt;=0.5,H64&gt;=0.5),(5-4*H64)/(1+4*F64),IF(AND(F64&lt;=H64,H64&lt;0.5),(H64^2+H64)/(H64^2+F64),IF(AND(F64&gt;0.5,H64&gt;F64),((1-F64)^2+(1-H64))/((1-F64)^2+(1-F64)),0))))</f>
        <v>2.0735414281005347</v>
      </c>
      <c r="K64" s="6">
        <f>NORMSINV(H64)-NORMSINV(F64)</f>
        <v>2.0002390574285704</v>
      </c>
      <c r="L64" s="6">
        <f>LN(NORMDIST(NORMSINV(H64),0,1,0)/NORMDIST(NORMSINV(F64),0,1,0))</f>
        <v>4.2008375373497575</v>
      </c>
    </row>
    <row r="65" spans="1:12" ht="12">
      <c r="A65">
        <v>62</v>
      </c>
      <c r="B65" s="6">
        <f>NORMSDIST((A65-50)/10)*100</f>
        <v>88.49303297782917</v>
      </c>
      <c r="C65" s="6">
        <f>100-B65</f>
        <v>11.506967022170826</v>
      </c>
      <c r="D65" s="6">
        <f>100-E65</f>
        <v>99.93128620620843</v>
      </c>
      <c r="E65" s="6">
        <f>100-(NORMSDIST((A65-30)/10))*100</f>
        <v>0.06871379379157361</v>
      </c>
      <c r="F65" s="1">
        <f>E65/(D65+E65)</f>
        <v>0.0006871379379157361</v>
      </c>
      <c r="H65" s="1">
        <f>C65/(B65+C65)</f>
        <v>0.11506967022170826</v>
      </c>
      <c r="I65" s="6">
        <f>IF(AND(F65&lt;=0.5,H65&gt;=0.5),3/4+(H65-F65)/4-F65*(1-H65),IF(AND(F65&lt;=H65,H65&lt;0.5),3/4+(H65-F65)/4-F65/(4*H65),3/4+(H65-F65)/4-(1-H65)/(4*(1-F65))))</f>
        <v>0.7771027593697551</v>
      </c>
      <c r="J65" s="6">
        <f>LN(IF(AND(F65&lt;=0.5,H65&gt;=0.5),(5-4*H65)/(1+4*F65),IF(AND(F65&lt;=H65,H65&lt;0.5),(H65^2+H65)/(H65^2+F65),IF(AND(F65&gt;0.5,H65&gt;F65),((1-F65)^2+(1-H65))/((1-F65)^2+(1-F65)),0))))</f>
        <v>2.220541471875985</v>
      </c>
      <c r="K65" s="6">
        <f>NORMSINV(H65)-NORMSINV(F65)</f>
        <v>2.0001374334885544</v>
      </c>
      <c r="L65" s="6">
        <f>LN(NORMDIST(NORMSINV(H65),0,1,0)/NORMDIST(NORMSINV(F65),0,1,0))</f>
        <v>4.400684060734542</v>
      </c>
    </row>
    <row r="66" spans="1:12" ht="12">
      <c r="A66">
        <v>63</v>
      </c>
      <c r="B66" s="6">
        <f>NORMSDIST((A66-50)/10)*100</f>
        <v>90.31995154143897</v>
      </c>
      <c r="C66" s="6">
        <f>100-B66</f>
        <v>9.680048458561032</v>
      </c>
      <c r="D66" s="6">
        <f>100-E66</f>
        <v>99.95165758576162</v>
      </c>
      <c r="E66" s="6">
        <f>100-(NORMSDIST((A66-30)/10))*100</f>
        <v>0.04834241423837682</v>
      </c>
      <c r="F66" s="1">
        <f>E66/(D66+E66)</f>
        <v>0.00048342414238376817</v>
      </c>
      <c r="H66" s="1">
        <f>C66/(B66+C66)</f>
        <v>0.09680048458561032</v>
      </c>
      <c r="I66" s="6">
        <f>IF(AND(F66&lt;=0.5,H66&gt;=0.5),3/4+(H66-F66)/4-F66*(1-H66),IF(AND(F66&lt;=H66,H66&lt;0.5),3/4+(H66-F66)/4-F66/(4*H66),3/4+(H66-F66)/4-(1-H66)/(4*(1-F66))))</f>
        <v>0.7728307585964713</v>
      </c>
      <c r="J66" s="6">
        <f>LN(IF(AND(F66&lt;=0.5,H66&gt;=0.5),(5-4*H66)/(1+4*F66),IF(AND(F66&lt;=H66,H66&lt;0.5),(H66^2+H66)/(H66^2+F66),IF(AND(F66&gt;0.5,H66&gt;F66),((1-F66)^2+(1-H66))/((1-F66)^2+(1-F66)),0))))</f>
        <v>2.3771963903603974</v>
      </c>
      <c r="K66" s="6">
        <f>NORMSINV(H66)-NORMSINV(F66)</f>
        <v>2.00004208586072</v>
      </c>
      <c r="L66" s="6">
        <f>LN(NORMDIST(NORMSINV(H66),0,1,0)/NORMDIST(NORMSINV(F66),0,1,0))</f>
        <v>4.600516781763116</v>
      </c>
    </row>
    <row r="67" spans="1:12" ht="12">
      <c r="A67">
        <v>64</v>
      </c>
      <c r="B67" s="6">
        <f>NORMSDIST((A67-50)/10)*100</f>
        <v>91.9243340766229</v>
      </c>
      <c r="C67" s="6">
        <f>100-B67</f>
        <v>8.075665923377102</v>
      </c>
      <c r="D67" s="6">
        <f>100-E67</f>
        <v>99.96630707343232</v>
      </c>
      <c r="E67" s="6">
        <f>100-(NORMSDIST((A67-30)/10))*100</f>
        <v>0.033692926567681525</v>
      </c>
      <c r="F67" s="1">
        <f>E67/(D67+E67)</f>
        <v>0.00033692926567681526</v>
      </c>
      <c r="H67" s="1">
        <f>C67/(B67+C67)</f>
        <v>0.08075665923377101</v>
      </c>
      <c r="I67" s="6">
        <f>IF(AND(F67&lt;=0.5,H67&gt;=0.5),3/4+(H67-F67)/4-F67*(1-H67),IF(AND(F67&lt;=H67,H67&lt;0.5),3/4+(H67-F67)/4-F67/(4*H67),3/4+(H67-F67)/4-(1-H67)/(4*(1-F67))))</f>
        <v>0.7690618938470571</v>
      </c>
      <c r="J67" s="6">
        <f>LN(IF(AND(F67&lt;=0.5,H67&gt;=0.5),(5-4*H67)/(1+4*F67),IF(AND(F67&lt;=H67,H67&lt;0.5),(H67^2+H67)/(H67^2+F67),IF(AND(F67&gt;0.5,H67&gt;F67),((1-F67)^2+(1-H67))/((1-F67)^2+(1-F67)),0))))</f>
        <v>2.54360326414825</v>
      </c>
      <c r="K67" s="6">
        <f>NORMSINV(H67)-NORMSINV(F67)</f>
        <v>1.9999540109548237</v>
      </c>
      <c r="L67" s="6">
        <f>LN(NORMDIST(NORMSINV(H67),0,1,0)/NORMDIST(NORMSINV(F67),0,1,0))</f>
        <v>4.800339484042247</v>
      </c>
    </row>
    <row r="68" spans="1:12" ht="12">
      <c r="A68">
        <v>65</v>
      </c>
      <c r="B68" s="6">
        <f>NORMSDIST((A68-50)/10)*100</f>
        <v>93.3192798731142</v>
      </c>
      <c r="C68" s="6">
        <f>100-B68</f>
        <v>6.680720126885802</v>
      </c>
      <c r="D68" s="6">
        <f>100-E68</f>
        <v>99.97673709209644</v>
      </c>
      <c r="E68" s="6">
        <f>100-(NORMSDIST((A68-30)/10))*100</f>
        <v>0.02326290790355756</v>
      </c>
      <c r="F68" s="1">
        <f>E68/(D68+E68)</f>
        <v>0.00023262907903557562</v>
      </c>
      <c r="H68" s="1">
        <f>C68/(B68+C68)</f>
        <v>0.06680720126885803</v>
      </c>
      <c r="I68" s="6">
        <f>IF(AND(F68&lt;=0.5,H68&gt;=0.5),3/4+(H68-F68)/4-F68*(1-H68),IF(AND(F68&lt;=H68,H68&lt;0.5),3/4+(H68-F68)/4-F68/(4*H68),3/4+(H68-F68)/4-(1-H68)/(4*(1-F68))))</f>
        <v>0.7657731190821596</v>
      </c>
      <c r="J68" s="6">
        <f>LN(IF(AND(F68&lt;=0.5,H68&gt;=0.5),(5-4*H68)/(1+4*F68),IF(AND(F68&lt;=H68,H68&lt;0.5),(H68^2+H68)/(H68^2+F68),IF(AND(F68&gt;0.5,H68&gt;F68),((1-F68)^2+(1-H68))/((1-F68)^2+(1-F68)),0))))</f>
        <v>2.719806001065618</v>
      </c>
      <c r="K68" s="6">
        <f>NORMSINV(H68)-NORMSINV(F68)</f>
        <v>1.9998737724708708</v>
      </c>
      <c r="L68" s="6">
        <f>LN(NORMDIST(NORMSINV(H68),0,1,0)/NORMDIST(NORMSINV(F68),0,1,0))</f>
        <v>5.000155647103768</v>
      </c>
    </row>
    <row r="69" spans="1:12" ht="12">
      <c r="A69">
        <v>66</v>
      </c>
      <c r="B69" s="6">
        <f>NORMSDIST((A69-50)/10)*100</f>
        <v>94.5200708300442</v>
      </c>
      <c r="C69" s="6">
        <f>100-B69</f>
        <v>5.4799291699557955</v>
      </c>
      <c r="D69" s="6">
        <f>100-E69</f>
        <v>99.98408914098424</v>
      </c>
      <c r="E69" s="6">
        <f>100-(NORMSDIST((A69-30)/10))*100</f>
        <v>0.015910859015761503</v>
      </c>
      <c r="F69" s="1">
        <f>E69/(D69+E69)</f>
        <v>0.00015910859015761503</v>
      </c>
      <c r="H69" s="1">
        <f>C69/(B69+C69)</f>
        <v>0.05479929169955795</v>
      </c>
      <c r="I69" s="6">
        <f>IF(AND(F69&lt;=0.5,H69&gt;=0.5),3/4+(H69-F69)/4-F69*(1-H69),IF(AND(F69&lt;=H69,H69&lt;0.5),3/4+(H69-F69)/4-F69/(4*H69),3/4+(H69-F69)/4-(1-H69)/(4*(1-F69))))</f>
        <v>0.762934176038787</v>
      </c>
      <c r="J69" s="6">
        <f>LN(IF(AND(F69&lt;=0.5,H69&gt;=0.5),(5-4*H69)/(1+4*F69),IF(AND(F69&lt;=H69,H69&lt;0.5),(H69^2+H69)/(H69^2+F69),IF(AND(F69&gt;0.5,H69&gt;F69),((1-F69)^2+(1-H69))/((1-F69)^2+(1-F69)),0))))</f>
        <v>2.9058005923519525</v>
      </c>
      <c r="K69" s="6">
        <f>NORMSINV(H69)-NORMSINV(F69)</f>
        <v>1.9998016070850946</v>
      </c>
      <c r="L69" s="6">
        <f>LN(NORMDIST(NORMSINV(H69),0,1,0)/NORMDIST(NORMSINV(F69),0,1,0))</f>
        <v>5.199968402730313</v>
      </c>
    </row>
    <row r="70" spans="1:12" ht="12">
      <c r="A70">
        <v>67</v>
      </c>
      <c r="B70" s="6">
        <f>NORMSDIST((A70-50)/10)*100</f>
        <v>95.5434537241457</v>
      </c>
      <c r="C70" s="6">
        <f>100-B70</f>
        <v>4.4565462758542935</v>
      </c>
      <c r="D70" s="6">
        <f>100-E70</f>
        <v>99.98922002665226</v>
      </c>
      <c r="E70" s="6">
        <f>100-(NORMSDIST((A70-30)/10))*100</f>
        <v>0.010779973347737837</v>
      </c>
      <c r="F70" s="1">
        <f>E70/(D70+E70)</f>
        <v>0.00010779973347737836</v>
      </c>
      <c r="H70" s="1">
        <f>C70/(B70+C70)</f>
        <v>0.04456546275854294</v>
      </c>
      <c r="I70" s="6">
        <f>IF(AND(F70&lt;=0.5,H70&gt;=0.5),3/4+(H70-F70)/4-F70*(1-H70),IF(AND(F70&lt;=H70,H70&lt;0.5),3/4+(H70-F70)/4-F70/(4*H70),3/4+(H70-F70)/4-(1-H70)/(4*(1-F70))))</f>
        <v>0.7605096888735824</v>
      </c>
      <c r="J70" s="6">
        <f>LN(IF(AND(F70&lt;=0.5,H70&gt;=0.5),(5-4*H70)/(1+4*F70),IF(AND(F70&lt;=H70,H70&lt;0.5),(H70^2+H70)/(H70^2+F70),IF(AND(F70&gt;0.5,H70&gt;F70),((1-F70)^2+(1-H70))/((1-F70)^2+(1-F70)),0))))</f>
        <v>3.101541253440818</v>
      </c>
      <c r="K70" s="6">
        <f>NORMSINV(H70)-NORMSINV(F70)</f>
        <v>1.9997375082294755</v>
      </c>
      <c r="L70" s="6">
        <f>LN(NORMDIST(NORMSINV(H70),0,1,0)/NORMDIST(NORMSINV(F70),0,1,0))</f>
        <v>5.399780517513959</v>
      </c>
    </row>
    <row r="71" spans="1:12" ht="12">
      <c r="A71">
        <v>68</v>
      </c>
      <c r="B71" s="6">
        <f>NORMSDIST((A71-50)/10)*100</f>
        <v>96.40696808870743</v>
      </c>
      <c r="C71" s="6">
        <f>100-B71</f>
        <v>3.59303191129257</v>
      </c>
      <c r="D71" s="6">
        <f>100-E71</f>
        <v>99.99276519560749</v>
      </c>
      <c r="E71" s="6">
        <f>100-(NORMSDIST((A71-30)/10))*100</f>
        <v>0.007234804392510341</v>
      </c>
      <c r="F71" s="1">
        <f>E71/(D71+E71)</f>
        <v>7.234804392510342E-05</v>
      </c>
      <c r="H71" s="1">
        <f>C71/(B71+C71)</f>
        <v>0.0359303191129257</v>
      </c>
      <c r="I71" s="6">
        <f>IF(AND(F71&lt;=0.5,H71&gt;=0.5),3/4+(H71-F71)/4-F71*(1-H71),IF(AND(F71&lt;=H71,H71&lt;0.5),3/4+(H71-F71)/4-F71/(4*H71),3/4+(H71-F71)/4-(1-H71)/(4*(1-F71))))</f>
        <v>0.7584611014412664</v>
      </c>
      <c r="J71" s="6">
        <f>LN(IF(AND(F71&lt;=0.5,H71&gt;=0.5),(5-4*H71)/(1+4*F71),IF(AND(F71&lt;=H71,H71&lt;0.5),(H71^2+H71)/(H71^2+F71),IF(AND(F71&gt;0.5,H71&gt;F71),((1-F71)^2+(1-H71))/((1-F71)^2+(1-F71)),0))))</f>
        <v>3.3069468185938766</v>
      </c>
      <c r="K71" s="6">
        <f>NORMSINV(H71)-NORMSINV(F71)</f>
        <v>1.9996812921296494</v>
      </c>
      <c r="L71" s="6">
        <f>LN(NORMDIST(NORMSINV(H71),0,1,0)/NORMDIST(NORMSINV(F71),0,1,0))</f>
        <v>5.599594393721535</v>
      </c>
    </row>
    <row r="72" spans="1:12" ht="12">
      <c r="A72">
        <v>69</v>
      </c>
      <c r="B72" s="6">
        <f>NORMSDIST((A72-50)/10)*100</f>
        <v>97.12834401839982</v>
      </c>
      <c r="C72" s="6">
        <f>100-B72</f>
        <v>2.8716559816001848</v>
      </c>
      <c r="D72" s="6">
        <f>100-E72</f>
        <v>99.99519036559825</v>
      </c>
      <c r="E72" s="6">
        <f>100-(NORMSDIST((A72-30)/10))*100</f>
        <v>0.004809634401752305</v>
      </c>
      <c r="F72" s="1">
        <f>E72/(D72+E72)</f>
        <v>4.8096344017523054E-05</v>
      </c>
      <c r="H72" s="1">
        <f>C72/(B72+C72)</f>
        <v>0.02871655981600185</v>
      </c>
      <c r="I72" s="6">
        <f>IF(AND(F72&lt;=0.5,H72&gt;=0.5),3/4+(H72-F72)/4-F72*(1-H72),IF(AND(F72&lt;=H72,H72&lt;0.5),3/4+(H72-F72)/4-F72/(4*H72),3/4+(H72-F72)/4-(1-H72)/(4*(1-F72))))</f>
        <v>0.7567483997654607</v>
      </c>
      <c r="J72" s="6">
        <f>LN(IF(AND(F72&lt;=0.5,H72&gt;=0.5),(5-4*H72)/(1+4*F72),IF(AND(F72&lt;=H72,H72&lt;0.5),(H72^2+H72)/(H72^2+F72),IF(AND(F72&gt;0.5,H72&gt;F72),((1-F72)^2+(1-H72))/((1-F72)^2+(1-F72)),0))))</f>
        <v>3.5219067750254323</v>
      </c>
      <c r="K72" s="6">
        <f>NORMSINV(H72)-NORMSINV(F72)</f>
        <v>1.9996326495354912</v>
      </c>
      <c r="L72" s="6">
        <f>LN(NORMDIST(NORMSINV(H72),0,1,0)/NORMDIST(NORMSINV(F72),0,1,0))</f>
        <v>5.799412082510139</v>
      </c>
    </row>
    <row r="73" spans="1:12" ht="12">
      <c r="A73">
        <v>70</v>
      </c>
      <c r="B73" s="6">
        <f>NORMSDIST((A73-50)/10)*100</f>
        <v>97.72498680518208</v>
      </c>
      <c r="C73" s="6">
        <f>100-B73</f>
        <v>2.275013194817916</v>
      </c>
      <c r="D73" s="6">
        <f>100-E73</f>
        <v>99.9968328758167</v>
      </c>
      <c r="E73" s="6">
        <f>100-(NORMSDIST((A73-30)/10))*100</f>
        <v>0.003167124183306669</v>
      </c>
      <c r="F73" s="1">
        <f>E73/(D73+E73)</f>
        <v>3.167124183306669E-05</v>
      </c>
      <c r="H73" s="1">
        <f>C73/(B73+C73)</f>
        <v>0.02275013194817916</v>
      </c>
      <c r="I73" s="6">
        <f>IF(AND(F73&lt;=0.5,H73&gt;=0.5),3/4+(H73-F73)/4-F73*(1-H73),IF(AND(F73&lt;=H73,H73&lt;0.5),3/4+(H73-F73)/4-F73/(4*H73),3/4+(H73-F73)/4-(1-H73)/(4*(1-F73))))</f>
        <v>0.7553315815706144</v>
      </c>
      <c r="J73" s="6">
        <f>LN(IF(AND(F73&lt;=0.5,H73&gt;=0.5),(5-4*H73)/(1+4*F73),IF(AND(F73&lt;=H73,H73&lt;0.5),(H73^2+H73)/(H73^2+F73),IF(AND(F73&gt;0.5,H73&gt;F73),((1-F73)^2+(1-H73))/((1-F73)^2+(1-F73)),0))))</f>
        <v>3.7462863900502725</v>
      </c>
      <c r="K73" s="6">
        <f>NORMSINV(H73)-NORMSINV(F73)</f>
        <v>1.999591185954125</v>
      </c>
      <c r="L73" s="6">
        <f>LN(NORMDIST(NORMSINV(H73),0,1,0)/NORMDIST(NORMSINV(F73),0,1,0))</f>
        <v>5.999235305040358</v>
      </c>
    </row>
    <row r="74" spans="1:12" ht="12">
      <c r="A74">
        <v>71</v>
      </c>
      <c r="B74" s="6">
        <f>NORMSDIST((A74-50)/10)*100</f>
        <v>98.21355794371834</v>
      </c>
      <c r="C74" s="6">
        <f>100-B74</f>
        <v>1.7864420562816576</v>
      </c>
      <c r="D74" s="6">
        <f>100-E74</f>
        <v>99.99793424930876</v>
      </c>
      <c r="E74" s="6">
        <f>100-(NORMSDIST((A74-30)/10))*100</f>
        <v>0.0020657506912442614</v>
      </c>
      <c r="F74" s="1">
        <f>E74/(D74+E74)</f>
        <v>2.0657506912442613E-05</v>
      </c>
      <c r="H74" s="1">
        <f>C74/(B74+C74)</f>
        <v>0.017864420562816577</v>
      </c>
      <c r="I74" s="6">
        <f>IF(AND(F74&lt;=0.5,H74&gt;=0.5),3/4+(H74-F74)/4-F74*(1-H74),IF(AND(F74&lt;=H74,H74&lt;0.5),3/4+(H74-F74)/4-F74/(4*H74),3/4+(H74-F74)/4-(1-H74)/(4*(1-F74))))</f>
        <v>0.7541718534851611</v>
      </c>
      <c r="J74" s="6">
        <f>LN(IF(AND(F74&lt;=0.5,H74&gt;=0.5),(5-4*H74)/(1+4*F74),IF(AND(F74&lt;=H74,H74&lt;0.5),(H74^2+H74)/(H74^2+F74),IF(AND(F74&gt;0.5,H74&gt;F74),((1-F74)^2+(1-H74))/((1-F74)^2+(1-F74)),0))))</f>
        <v>3.9799304830082805</v>
      </c>
      <c r="K74" s="6">
        <f>NORMSINV(H74)-NORMSINV(F74)</f>
        <v>1.9995564526913303</v>
      </c>
      <c r="L74" s="6">
        <f>LN(NORMDIST(NORMSINV(H74),0,1,0)/NORMDIST(NORMSINV(F74),0,1,0))</f>
        <v>6.199065478266317</v>
      </c>
    </row>
    <row r="75" spans="1:12" ht="12">
      <c r="A75">
        <v>72</v>
      </c>
      <c r="B75" s="6">
        <f>NORMSDIST((A75-50)/10)*100</f>
        <v>98.60965524865014</v>
      </c>
      <c r="C75" s="6">
        <f>100-B75</f>
        <v>1.3903447513498577</v>
      </c>
      <c r="D75" s="6">
        <f>100-E75</f>
        <v>99.99866542509841</v>
      </c>
      <c r="E75" s="6">
        <f>100-(NORMSDIST((A75-30)/10))*100</f>
        <v>0.0013345749015911679</v>
      </c>
      <c r="F75" s="1">
        <f>E75/(D75+E75)</f>
        <v>1.3345749015911679E-05</v>
      </c>
      <c r="H75" s="1">
        <f>C75/(B75+C75)</f>
        <v>0.013903447513498576</v>
      </c>
      <c r="I75" s="6">
        <f>IF(AND(F75&lt;=0.5,H75&gt;=0.5),3/4+(H75-F75)/4-F75*(1-H75),IF(AND(F75&lt;=H75,H75&lt;0.5),3/4+(H75-F75)/4-F75/(4*H75),3/4+(H75-F75)/4-(1-H75)/(4*(1-F75))))</f>
        <v>0.753232553502453</v>
      </c>
      <c r="J75" s="6">
        <f>LN(IF(AND(F75&lt;=0.5,H75&gt;=0.5),(5-4*H75)/(1+4*F75),IF(AND(F75&lt;=H75,H75&lt;0.5),(H75^2+H75)/(H75^2+F75),IF(AND(F75&gt;0.5,H75&gt;F75),((1-F75)^2+(1-H75))/((1-F75)^2+(1-F75)),0))))</f>
        <v>4.222665500056419</v>
      </c>
      <c r="K75" s="6">
        <f>NORMSINV(H75)-NORMSINV(F75)</f>
        <v>1.999527970556381</v>
      </c>
      <c r="L75" s="6">
        <f>LN(NORMDIST(NORMSINV(H75),0,1,0)/NORMDIST(NORMSINV(F75),0,1,0))</f>
        <v>6.398903743004092</v>
      </c>
    </row>
    <row r="76" spans="1:12" ht="12">
      <c r="A76">
        <v>73</v>
      </c>
      <c r="B76" s="6">
        <f>NORMSDIST((A76-50)/10)*100</f>
        <v>98.92758899783242</v>
      </c>
      <c r="C76" s="6">
        <f>100-B76</f>
        <v>1.0724110021675841</v>
      </c>
      <c r="D76" s="6">
        <f>100-E76</f>
        <v>99.9991460094529</v>
      </c>
      <c r="E76" s="6">
        <f>100-(NORMSDIST((A76-30)/10))*100</f>
        <v>0.00085399054709967</v>
      </c>
      <c r="F76" s="1">
        <f>E76/(D76+E76)</f>
        <v>8.5399054709967E-06</v>
      </c>
      <c r="H76" s="1">
        <f>C76/(B76+C76)</f>
        <v>0.010724110021675842</v>
      </c>
      <c r="I76" s="6">
        <f>IF(AND(F76&lt;=0.5,H76&gt;=0.5),3/4+(H76-F76)/4-F76*(1-H76),IF(AND(F76&lt;=H76,H76&lt;0.5),3/4+(H76-F76)/4-F76/(4*H76),3/4+(H76-F76)/4-(1-H76)/(4*(1-F76))))</f>
        <v>0.7524798106133086</v>
      </c>
      <c r="J76" s="6">
        <f>LN(IF(AND(F76&lt;=0.5,H76&gt;=0.5),(5-4*H76)/(1+4*F76),IF(AND(F76&lt;=H76,H76&lt;0.5),(H76^2+H76)/(H76^2+F76),IF(AND(F76&gt;0.5,H76&gt;F76),((1-F76)^2+(1-H76))/((1-F76)^2+(1-F76)),0))))</f>
        <v>4.474299645566801</v>
      </c>
      <c r="K76" s="6">
        <f>NORMSINV(H76)-NORMSINV(F76)</f>
        <v>1.999505247768142</v>
      </c>
      <c r="L76" s="6">
        <f>LN(NORMDIST(NORMSINV(H76),0,1,0)/NORMDIST(NORMSINV(F76),0,1,0))</f>
        <v>6.598750992718711</v>
      </c>
    </row>
    <row r="77" spans="1:12" ht="12">
      <c r="A77">
        <v>74</v>
      </c>
      <c r="B77" s="6">
        <f>NORMSDIST((A77-50)/10)*100</f>
        <v>99.18024640754038</v>
      </c>
      <c r="C77" s="6">
        <f>100-B77</f>
        <v>0.8197535924596195</v>
      </c>
      <c r="D77" s="6">
        <f>100-E77</f>
        <v>99.99945874560923</v>
      </c>
      <c r="E77" s="6">
        <f>100-(NORMSDIST((A77-30)/10))*100</f>
        <v>0.0005412543907681311</v>
      </c>
      <c r="F77" s="1">
        <f>E77/(D77+E77)</f>
        <v>5.4125439076813105E-06</v>
      </c>
      <c r="H77" s="1">
        <f>C77/(B77+C77)</f>
        <v>0.008197535924596195</v>
      </c>
      <c r="I77" s="6">
        <f>IF(AND(F77&lt;=0.5,H77&gt;=0.5),3/4+(H77-F77)/4-F77*(1-H77),IF(AND(F77&lt;=H77,H77&lt;0.5),3/4+(H77-F77)/4-F77/(4*H77),3/4+(H77-F77)/4-(1-H77)/(4*(1-F77))))</f>
        <v>0.7518829646607276</v>
      </c>
      <c r="J77" s="6">
        <f>LN(IF(AND(F77&lt;=0.5,H77&gt;=0.5),(5-4*H77)/(1+4*F77),IF(AND(F77&lt;=H77,H77&lt;0.5),(H77^2+H77)/(H77^2+F77),IF(AND(F77&gt;0.5,H77&gt;F77),((1-F77)^2+(1-H77))/((1-F77)^2+(1-F77)),0))))</f>
        <v>4.7346208960466</v>
      </c>
      <c r="K77" s="6">
        <f>NORMSINV(H77)-NORMSINV(F77)</f>
        <v>1.9994877932490587</v>
      </c>
      <c r="L77" s="6">
        <f>LN(NORMDIST(NORMSINV(H77),0,1,0)/NORMDIST(NORMSINV(F77),0,1,0))</f>
        <v>6.798607901745733</v>
      </c>
    </row>
    <row r="78" spans="1:12" ht="12">
      <c r="A78">
        <v>75</v>
      </c>
      <c r="B78" s="6">
        <f>NORMSDIST((A78-50)/10)*100</f>
        <v>99.37903346742239</v>
      </c>
      <c r="C78" s="6">
        <f>100-B78</f>
        <v>0.6209665325776115</v>
      </c>
      <c r="D78" s="6">
        <f>100-E78</f>
        <v>99.99966023268753</v>
      </c>
      <c r="E78" s="6">
        <f>100-(NORMSDIST((A78-30)/10))*100</f>
        <v>0.00033976731246809777</v>
      </c>
      <c r="F78" s="1">
        <f>E78/(D78+E78)</f>
        <v>3.3976731246809777E-06</v>
      </c>
      <c r="H78" s="1">
        <f>C78/(B78+C78)</f>
        <v>0.006209665325776115</v>
      </c>
      <c r="I78" s="6">
        <f>IF(AND(F78&lt;=0.5,H78&gt;=0.5),3/4+(H78-F78)/4-F78*(1-H78),IF(AND(F78&lt;=H78,H78&lt;0.5),3/4+(H78-F78)/4-F78/(4*H78),3/4+(H78-F78)/4-(1-H78)/(4*(1-F78))))</f>
        <v>0.7514147772092726</v>
      </c>
      <c r="J78" s="6">
        <f>LN(IF(AND(F78&lt;=0.5,H78&gt;=0.5),(5-4*H78)/(1+4*F78),IF(AND(F78&lt;=H78,H78&lt;0.5),(H78^2+H78)/(H78^2+F78),IF(AND(F78&gt;0.5,H78&gt;F78),((1-F78)^2+(1-H78))/((1-F78)^2+(1-F78)),0))))</f>
        <v>5.003392765694921</v>
      </c>
      <c r="K78" s="6">
        <f>NORMSINV(H78)-NORMSINV(F78)</f>
        <v>1.99947512632273</v>
      </c>
      <c r="L78" s="6">
        <f>LN(NORMDIST(NORMSINV(H78),0,1,0)/NORMDIST(NORMSINV(F78),0,1,0))</f>
        <v>6.998474952325389</v>
      </c>
    </row>
    <row r="79" spans="1:12" ht="12">
      <c r="A79">
        <v>76</v>
      </c>
      <c r="B79" s="6">
        <f>NORMSDIST((A79-50)/10)*100</f>
        <v>99.53388119762813</v>
      </c>
      <c r="C79" s="6">
        <f>100-B79</f>
        <v>0.46611880237186654</v>
      </c>
      <c r="D79" s="6">
        <f>100-E79</f>
        <v>99.99978875452975</v>
      </c>
      <c r="E79" s="6">
        <f>100-(NORMSDIST((A79-30)/10))*100</f>
        <v>0.00021124547025408447</v>
      </c>
      <c r="F79" s="1">
        <f>E79/(D79+E79)</f>
        <v>2.112454702540845E-06</v>
      </c>
      <c r="H79" s="1">
        <f>C79/(B79+C79)</f>
        <v>0.004661188023718665</v>
      </c>
      <c r="I79" s="6">
        <f>IF(AND(F79&lt;=0.5,H79&gt;=0.5),3/4+(H79-F79)/4-F79*(1-H79),IF(AND(F79&lt;=H79,H79&lt;0.5),3/4+(H79-F79)/4-F79/(4*H79),3/4+(H79-F79)/4-(1-H79)/(4*(1-F79))))</f>
        <v>0.7510514686621522</v>
      </c>
      <c r="J79" s="6">
        <f>LN(IF(AND(F79&lt;=0.5,H79&gt;=0.5),(5-4*H79)/(1+4*F79),IF(AND(F79&lt;=H79,H79&lt;0.5),(H79^2+H79)/(H79^2+F79),IF(AND(F79&gt;0.5,H79&gt;F79),((1-F79)^2+(1-H79))/((1-F79)^2+(1-F79)),0))))</f>
        <v>5.2803477085554835</v>
      </c>
      <c r="K79" s="6">
        <f>NORMSINV(H79)-NORMSINV(F79)</f>
        <v>1.9994667835764295</v>
      </c>
      <c r="L79" s="6">
        <f>LN(NORMDIST(NORMSINV(H79),0,1,0)/NORMDIST(NORMSINV(F79),0,1,0))</f>
        <v>7.198352459862857</v>
      </c>
    </row>
    <row r="80" spans="1:12" ht="12">
      <c r="A80">
        <v>77</v>
      </c>
      <c r="B80" s="6">
        <f>NORMSDIST((A80-50)/10)*100</f>
        <v>99.65330261969594</v>
      </c>
      <c r="C80" s="6">
        <f>100-B80</f>
        <v>0.3466973803040645</v>
      </c>
      <c r="D80" s="6">
        <f>100-E80</f>
        <v>99.9998699192546</v>
      </c>
      <c r="E80" s="6">
        <f>100-(NORMSDIST((A80-30)/10))*100</f>
        <v>0.00013008074539300196</v>
      </c>
      <c r="F80" s="1">
        <f>E80/(D80+E80)</f>
        <v>1.3008074539300197E-06</v>
      </c>
      <c r="H80" s="1">
        <f>C80/(B80+C80)</f>
        <v>0.0034669738030406448</v>
      </c>
      <c r="I80" s="6">
        <f>IF(AND(F80&lt;=0.5,H80&gt;=0.5),3/4+(H80-F80)/4-F80*(1-H80),IF(AND(F80&lt;=H80,H80&lt;0.5),3/4+(H80-F80)/4-F80/(4*H80),3/4+(H80-F80)/4-(1-H80)/(4*(1-F80))))</f>
        <v>0.7507726183294403</v>
      </c>
      <c r="J80" s="6">
        <f>LN(IF(AND(F80&lt;=0.5,H80&gt;=0.5),(5-4*H80)/(1+4*F80),IF(AND(F80&lt;=H80,H80&lt;0.5),(H80^2+H80)/(H80^2+F80),IF(AND(F80&gt;0.5,H80&gt;F80),((1-F80)^2+(1-H80))/((1-F80)^2+(1-F80)),0))))</f>
        <v>5.565178039568149</v>
      </c>
      <c r="K80" s="6">
        <f>NORMSINV(H80)-NORMSINV(F80)</f>
        <v>1.999462323581374</v>
      </c>
      <c r="L80" s="6">
        <f>LN(NORMDIST(NORMSINV(H80),0,1,0)/NORMDIST(NORMSINV(F80),0,1,0))</f>
        <v>7.398240596433474</v>
      </c>
    </row>
    <row r="81" spans="1:12" ht="12">
      <c r="A81">
        <v>78</v>
      </c>
      <c r="B81" s="6">
        <f>NORMSDIST((A81-50)/10)*100</f>
        <v>99.74448696695721</v>
      </c>
      <c r="C81" s="6">
        <f>100-B81</f>
        <v>0.2555130330427886</v>
      </c>
      <c r="D81" s="6">
        <f>100-E81</f>
        <v>99.99992066718477</v>
      </c>
      <c r="E81" s="6">
        <f>100-(NORMSDIST((A81-30)/10))*100</f>
        <v>7.933281523264668E-05</v>
      </c>
      <c r="F81" s="1">
        <f>E81/(D81+E81)</f>
        <v>7.933281523264668E-07</v>
      </c>
      <c r="H81" s="1">
        <f>C81/(B81+C81)</f>
        <v>0.002555130330427886</v>
      </c>
      <c r="I81" s="6">
        <f>IF(AND(F81&lt;=0.5,H81&gt;=0.5),3/4+(H81-F81)/4-F81*(1-H81),IF(AND(F81&lt;=H81,H81&lt;0.5),3/4+(H81-F81)/4-F81/(4*H81),3/4+(H81-F81)/4-(1-H81)/(4*(1-F81))))</f>
        <v>0.7505609631461893</v>
      </c>
      <c r="J81" s="6">
        <f>LN(IF(AND(F81&lt;=0.5,H81&gt;=0.5),(5-4*H81)/(1+4*F81),IF(AND(F81&lt;=H81,H81&lt;0.5),(H81^2+H81)/(H81^2+F81),IF(AND(F81&gt;0.5,H81&gt;F81),((1-F81)^2+(1-H81))/((1-F81)^2+(1-F81)),0))))</f>
        <v>5.857524251658498</v>
      </c>
      <c r="K81" s="6">
        <f>NORMSINV(H81)-NORMSINV(F81)</f>
        <v>1.9994613297449888</v>
      </c>
      <c r="L81" s="6">
        <f>LN(NORMDIST(NORMSINV(H81),0,1,0)/NORMDIST(NORMSINV(F81),0,1,0))</f>
        <v>7.598139411354471</v>
      </c>
    </row>
    <row r="82" spans="1:12" ht="12">
      <c r="A82">
        <v>79</v>
      </c>
      <c r="B82" s="6">
        <f>NORMSDIST((A82-50)/10)*100</f>
        <v>99.81341866996164</v>
      </c>
      <c r="C82" s="6">
        <f>100-B82</f>
        <v>0.18658133003836497</v>
      </c>
      <c r="D82" s="6">
        <f>100-E82</f>
        <v>99.99995208167198</v>
      </c>
      <c r="E82" s="6">
        <f>100-(NORMSDIST((A82-30)/10))*100</f>
        <v>4.7918328021978596E-05</v>
      </c>
      <c r="F82" s="1">
        <f>E82/(D82+E82)</f>
        <v>4.791832802197859E-07</v>
      </c>
      <c r="H82" s="1">
        <f>C82/(B82+C82)</f>
        <v>0.0018658133003836496</v>
      </c>
      <c r="I82" s="6">
        <f>IF(AND(F82&lt;=0.5,H82&gt;=0.5),3/4+(H82-F82)/4-F82*(1-H82),IF(AND(F82&lt;=H82,H82&lt;0.5),3/4+(H82-F82)/4-F82/(4*H82),3/4+(H82-F82)/4-(1-H82)/(4*(1-F82))))</f>
        <v>0.7504021278448002</v>
      </c>
      <c r="J82" s="6">
        <f>LN(IF(AND(F82&lt;=0.5,H82&gt;=0.5),(5-4*H82)/(1+4*F82),IF(AND(F82&lt;=H82,H82&lt;0.5),(H82^2+H82)/(H82^2+F82),IF(AND(F82&gt;0.5,H82&gt;F82),((1-F82)^2+(1-H82))/((1-F82)^2+(1-F82)),0))))</f>
        <v>6.15696062324439</v>
      </c>
      <c r="K82" s="6">
        <f>NORMSINV(H82)-NORMSINV(F82)</f>
        <v>1.999463411003274</v>
      </c>
      <c r="L82" s="6">
        <f>LN(NORMDIST(NORMSINV(H82),0,1,0)/NORMDIST(NORMSINV(F82),0,1,0))</f>
        <v>7.798048845297582</v>
      </c>
    </row>
    <row r="83" spans="1:12" ht="12">
      <c r="A83">
        <v>80</v>
      </c>
      <c r="B83" s="6">
        <f>NORMSDIST((A83-50)/10)*100</f>
        <v>99.8650101968373</v>
      </c>
      <c r="C83" s="6">
        <f>100-B83</f>
        <v>0.13498980316269638</v>
      </c>
      <c r="D83" s="6">
        <f>100-E83</f>
        <v>99.99997133281265</v>
      </c>
      <c r="E83" s="6">
        <f>100-(NORMSDIST((A83-30)/10))*100</f>
        <v>2.866718735106133E-05</v>
      </c>
      <c r="F83" s="1">
        <f>E83/(D83+E83)</f>
        <v>2.866718735106133E-07</v>
      </c>
      <c r="H83" s="1">
        <f>C83/(B83+C83)</f>
        <v>0.0013498980316269638</v>
      </c>
      <c r="I83" s="6">
        <f>IF(AND(F83&lt;=0.5,H83&gt;=0.5),3/4+(H83-F83)/4-F83*(1-H83),IF(AND(F83&lt;=H83,H83&lt;0.5),3/4+(H83-F83)/4-F83/(4*H83),3/4+(H83-F83)/4-(1-H83)/(4*(1-F83))))</f>
        <v>0.750284311445849</v>
      </c>
      <c r="J83" s="6">
        <f>LN(IF(AND(F83&lt;=0.5,H83&gt;=0.5),(5-4*H83)/(1+4*F83),IF(AND(F83&lt;=H83,H83&lt;0.5),(H83^2+H83)/(H83^2+F83),IF(AND(F83&gt;0.5,H83&gt;F83),((1-F83)^2+(1-H83))/((1-F83)^2+(1-F83)),0))))</f>
        <v>6.4629684664275295</v>
      </c>
      <c r="K83" s="6">
        <f>NORMSINV(H83)-NORMSINV(F83)</f>
        <v>1.9994545569707203</v>
      </c>
      <c r="L83" s="6">
        <f>LN(NORMDIST(NORMSINV(H83),0,1,0)/NORMDIST(NORMSINV(F83),0,1,0))</f>
        <v>7.997900521964378</v>
      </c>
    </row>
    <row r="84" spans="1:12" ht="12">
      <c r="A84">
        <v>81</v>
      </c>
      <c r="B84" s="6">
        <f>NORMSDIST((A84-50)/10)*100</f>
        <v>99.90323967867822</v>
      </c>
      <c r="C84" s="6">
        <f>100-B84</f>
        <v>0.09676032132178136</v>
      </c>
      <c r="D84" s="6">
        <f>100-E84</f>
        <v>99.99998301632954</v>
      </c>
      <c r="E84" s="6">
        <f>100-(NORMSDIST((A84-30)/10))*100</f>
        <v>1.6983670462877853E-05</v>
      </c>
      <c r="F84" s="1">
        <f>E84/(D84+E84)</f>
        <v>1.6983670462877852E-07</v>
      </c>
      <c r="H84" s="1">
        <f>C84/(B84+C84)</f>
        <v>0.0009676032132178137</v>
      </c>
      <c r="I84" s="6">
        <f>IF(AND(F84&lt;=0.5,H84&gt;=0.5),3/4+(H84-F84)/4-F84*(1-H84),IF(AND(F84&lt;=H84,H84&lt;0.5),3/4+(H84-F84)/4-F84/(4*H84),3/4+(H84-F84)/4-(1-H84)/(4*(1-F84))))</f>
        <v>0.7501979775719511</v>
      </c>
      <c r="J84" s="6">
        <f>LN(IF(AND(F84&lt;=0.5,H84&gt;=0.5),(5-4*H84)/(1+4*F84),IF(AND(F84&lt;=H84,H84&lt;0.5),(H84^2+H84)/(H84^2+F84),IF(AND(F84&gt;0.5,H84&gt;F84),((1-F84)^2+(1-H84))/((1-F84)^2+(1-F84)),0))))</f>
        <v>6.7749555352877175</v>
      </c>
      <c r="K84" s="6">
        <f>NORMSINV(H84)-NORMSINV(F84)</f>
        <v>1.999464282012891</v>
      </c>
      <c r="L84" s="6">
        <f>LN(NORMDIST(NORMSINV(H84),0,1,0)/NORMDIST(NORMSINV(F84),0,1,0))</f>
        <v>8.197842361947743</v>
      </c>
    </row>
    <row r="85" spans="1:12" ht="12">
      <c r="A85">
        <v>82</v>
      </c>
      <c r="B85" s="6">
        <f>NORMSDIST((A85-50)/10)*100</f>
        <v>99.93128620620843</v>
      </c>
      <c r="C85" s="6">
        <f>100-B85</f>
        <v>0.06871379379157361</v>
      </c>
      <c r="D85" s="6">
        <f>100-E85</f>
        <v>99.99999003508773</v>
      </c>
      <c r="E85" s="6">
        <f>100-(NORMSDIST((A85-30)/10))*100</f>
        <v>9.964912266013926E-06</v>
      </c>
      <c r="F85" s="1">
        <f>E85/(D85+E85)</f>
        <v>9.964912266013926E-08</v>
      </c>
      <c r="H85" s="1">
        <f>C85/(B85+C85)</f>
        <v>0.0006871379379157361</v>
      </c>
      <c r="I85" s="6">
        <f>IF(AND(F85&lt;=0.5,H85&gt;=0.5),3/4+(H85-F85)/4-F85*(1-H85),IF(AND(F85&lt;=H85,H85&lt;0.5),3/4+(H85-F85)/4-F85/(4*H85),3/4+(H85-F85)/4-(1-H85)/(4*(1-F85))))</f>
        <v>0.7501355044343425</v>
      </c>
      <c r="J85" s="6">
        <f>LN(IF(AND(F85&lt;=0.5,H85&gt;=0.5),(5-4*H85)/(1+4*F85),IF(AND(F85&lt;=H85,H85&lt;0.5),(H85^2+H85)/(H85^2+F85),IF(AND(F85&gt;0.5,H85&gt;F85),((1-F85)^2+(1-H85))/((1-F85)^2+(1-F85)),0))))</f>
        <v>7.092174545257533</v>
      </c>
      <c r="K85" s="6">
        <f>NORMSINV(H85)-NORMSINV(F85)</f>
        <v>1.9994755682437293</v>
      </c>
      <c r="L85" s="6">
        <f>LN(NORMDIST(NORMSINV(H85),0,1,0)/NORMDIST(NORMSINV(F85),0,1,0))</f>
        <v>8.39779207058212</v>
      </c>
    </row>
    <row r="86" spans="1:12" ht="12">
      <c r="A86">
        <v>83</v>
      </c>
      <c r="B86" s="6">
        <f>NORMSDIST((A86-50)/10)*100</f>
        <v>99.95165758576162</v>
      </c>
      <c r="C86" s="6">
        <f>100-B86</f>
        <v>0.04834241423837682</v>
      </c>
      <c r="D86" s="6">
        <f>100-E86</f>
        <v>99.99999420963046</v>
      </c>
      <c r="E86" s="6">
        <f>100-(NORMSDIST((A86-30)/10))*100</f>
        <v>5.790369542069129E-06</v>
      </c>
      <c r="F86" s="1">
        <f>E86/(D86+E86)</f>
        <v>5.7903695420691293E-08</v>
      </c>
      <c r="H86" s="1">
        <f>C86/(B86+C86)</f>
        <v>0.00048342414238376817</v>
      </c>
      <c r="I86" s="6">
        <f>IF(AND(F86&lt;=0.5,H86&gt;=0.5),3/4+(H86-F86)/4-F86*(1-H86),IF(AND(F86&lt;=H86,H86&lt;0.5),3/4+(H86-F86)/4-F86/(4*H86),3/4+(H86-F86)/4-(1-H86)/(4*(1-F86))))</f>
        <v>0.7500908969983935</v>
      </c>
      <c r="J86" s="6">
        <f>LN(IF(AND(F86&lt;=0.5,H86&gt;=0.5),(5-4*H86)/(1+4*F86),IF(AND(F86&lt;=H86,H86&lt;0.5),(H86^2+H86)/(H86^2+F86),IF(AND(F86&gt;0.5,H86&gt;F86),((1-F86)^2+(1-H86))/((1-F86)^2+(1-F86)),0))))</f>
        <v>7.413741090554844</v>
      </c>
      <c r="K86" s="6">
        <f>NORMSINV(H86)-NORMSINV(F86)</f>
        <v>1.9994882411166195</v>
      </c>
      <c r="L86" s="6">
        <f>LN(NORMDIST(NORMSINV(H86),0,1,0)/NORMDIST(NORMSINV(F86),0,1,0))</f>
        <v>8.597749751941338</v>
      </c>
    </row>
    <row r="87" spans="1:12" ht="12">
      <c r="A87">
        <v>84</v>
      </c>
      <c r="B87" s="6">
        <f>NORMSDIST((A87-50)/10)*100</f>
        <v>99.96630707343232</v>
      </c>
      <c r="C87" s="6">
        <f>100-B87</f>
        <v>0.033692926567681525</v>
      </c>
      <c r="D87" s="6">
        <f>100-E87</f>
        <v>99.99999666784176</v>
      </c>
      <c r="E87" s="6">
        <f>100-(NORMSDIST((A87-30)/10))*100</f>
        <v>3.3321582435519304E-06</v>
      </c>
      <c r="F87" s="1">
        <f>E87/(D87+E87)</f>
        <v>3.3321582435519306E-08</v>
      </c>
      <c r="H87" s="1">
        <f>C87/(B87+C87)</f>
        <v>0.00033692926567681526</v>
      </c>
      <c r="I87" s="6">
        <f>IF(AND(F87&lt;=0.5,H87&gt;=0.5),3/4+(H87-F87)/4-F87*(1-H87),IF(AND(F87&lt;=H87,H87&lt;0.5),3/4+(H87-F87)/4-F87/(4*H87),3/4+(H87-F87)/4-(1-H87)/(4*(1-F87))))</f>
        <v>0.7500594995216998</v>
      </c>
      <c r="J87" s="6">
        <f>LN(IF(AND(F87&lt;=0.5,H87&gt;=0.5),(5-4*H87)/(1+4*F87),IF(AND(F87&lt;=H87,H87&lt;0.5),(H87^2+H87)/(H87^2+F87),IF(AND(F87&gt;0.5,H87&gt;F87),((1-F87)^2+(1-H87))/((1-F87)^2+(1-F87)),0))))</f>
        <v>7.738601772707328</v>
      </c>
      <c r="K87" s="6">
        <f>NORMSINV(H87)-NORMSINV(F87)</f>
        <v>1.9995021274819287</v>
      </c>
      <c r="L87" s="6">
        <f>LN(NORMDIST(NORMSINV(H87),0,1,0)/NORMDIST(NORMSINV(F87),0,1,0))</f>
        <v>8.797715390850794</v>
      </c>
    </row>
    <row r="88" spans="1:12" ht="12">
      <c r="A88">
        <v>85</v>
      </c>
      <c r="B88" s="6">
        <f>NORMSDIST((A88-50)/10)*100</f>
        <v>99.97673709209644</v>
      </c>
      <c r="C88" s="6">
        <f>100-B88</f>
        <v>0.02326290790355756</v>
      </c>
      <c r="D88" s="6">
        <f>100-E88</f>
        <v>99.99999810098953</v>
      </c>
      <c r="E88" s="6">
        <f>100-(NORMSDIST((A88-30)/10))*100</f>
        <v>1.899010470651774E-06</v>
      </c>
      <c r="F88" s="1">
        <f>E88/(D88+E88)</f>
        <v>1.8990104706517742E-08</v>
      </c>
      <c r="H88" s="1">
        <f>C88/(B88+C88)</f>
        <v>0.00023262907903557562</v>
      </c>
      <c r="I88" s="6">
        <f>IF(AND(F88&lt;=0.5,H88&gt;=0.5),3/4+(H88-F88)/4-F88*(1-H88),IF(AND(F88&lt;=H88,H88&lt;0.5),3/4+(H88-F88)/4-F88/(4*H88),3/4+(H88-F88)/4-(1-H88)/(4*(1-F88))))</f>
        <v>0.7500377443849684</v>
      </c>
      <c r="J88" s="6">
        <f>LN(IF(AND(F88&lt;=0.5,H88&gt;=0.5),(5-4*H88)/(1+4*F88),IF(AND(F88&lt;=H88,H88&lt;0.5),(H88^2+H88)/(H88^2+F88),IF(AND(F88&gt;0.5,H88&gt;F88),((1-F88)^2+(1-H88))/((1-F88)^2+(1-F88)),0))))</f>
        <v>8.06551731052152</v>
      </c>
      <c r="K88" s="6">
        <f>NORMSINV(H88)-NORMSINV(F88)</f>
        <v>1.9995170607820465</v>
      </c>
      <c r="L88" s="6">
        <f>LN(NORMDIST(NORMSINV(H88),0,1,0)/NORMDIST(NORMSINV(F88),0,1,0))</f>
        <v>8.997688885744555</v>
      </c>
    </row>
    <row r="89" spans="1:12" ht="12">
      <c r="A89">
        <v>86</v>
      </c>
      <c r="B89" s="6">
        <f>NORMSDIST((A89-50)/10)*100</f>
        <v>99.98408914098424</v>
      </c>
      <c r="C89" s="6">
        <f>100-B89</f>
        <v>0.015910859015761503</v>
      </c>
      <c r="D89" s="6">
        <f>100-E89</f>
        <v>99.99999892821522</v>
      </c>
      <c r="E89" s="6">
        <f>100-(NORMSDIST((A89-30)/10))*100</f>
        <v>1.0717847800378877E-06</v>
      </c>
      <c r="F89" s="1">
        <f>E89/(D89+E89)</f>
        <v>1.0717847800378877E-08</v>
      </c>
      <c r="H89" s="1">
        <f>C89/(B89+C89)</f>
        <v>0.00015910859015761503</v>
      </c>
      <c r="I89" s="6">
        <f>IF(AND(F89&lt;=0.5,H89&gt;=0.5),3/4+(H89-F89)/4-F89*(1-H89),IF(AND(F89&lt;=H89,H89&lt;0.5),3/4+(H89-F89)/4-F89/(4*H89),3/4+(H89-F89)/4-(1-H89)/(4*(1-F89))))</f>
        <v>0.7500229340074371</v>
      </c>
      <c r="J89" s="6">
        <f>LN(IF(AND(F89&lt;=0.5,H89&gt;=0.5),(5-4*H89)/(1+4*F89),IF(AND(F89&lt;=H89,H89&lt;0.5),(H89^2+H89)/(H89^2+F89),IF(AND(F89&gt;0.5,H89&gt;F89),((1-F89)^2+(1-H89))/((1-F89)^2+(1-F89)),0))))</f>
        <v>8.39305525736746</v>
      </c>
      <c r="K89" s="6">
        <f>NORMSINV(H89)-NORMSINV(F89)</f>
        <v>1.9995328786092328</v>
      </c>
      <c r="L89" s="6">
        <f>LN(NORMDIST(NORMSINV(H89),0,1,0)/NORMDIST(NORMSINV(F89),0,1,0))</f>
        <v>9.197670041974966</v>
      </c>
    </row>
    <row r="90" spans="1:12" ht="12">
      <c r="A90">
        <v>87</v>
      </c>
      <c r="B90" s="6">
        <f>NORMSDIST((A90-50)/10)*100</f>
        <v>99.98922002665226</v>
      </c>
      <c r="C90" s="6">
        <f>100-B90</f>
        <v>0.010779973347737837</v>
      </c>
      <c r="D90" s="6">
        <f>100-E90</f>
        <v>99.9999994009507</v>
      </c>
      <c r="E90" s="6">
        <f>100-(NORMSDIST((A90-30)/10))*100</f>
        <v>5.990493008312114E-07</v>
      </c>
      <c r="F90" s="1">
        <f>E90/(D90+E90)</f>
        <v>5.990493008312114E-09</v>
      </c>
      <c r="H90" s="1">
        <f>C90/(B90+C90)</f>
        <v>0.00010779973347737836</v>
      </c>
      <c r="I90" s="6">
        <f>IF(AND(F90&lt;=0.5,H90&gt;=0.5),3/4+(H90-F90)/4-F90*(1-H90),IF(AND(F90&lt;=H90,H90&lt;0.5),3/4+(H90-F90)/4-F90/(4*H90),3/4+(H90-F90)/4-(1-H90)/(4*(1-F90))))</f>
        <v>0.7500130557923808</v>
      </c>
      <c r="J90" s="6">
        <f>LN(IF(AND(F90&lt;=0.5,H90&gt;=0.5),(5-4*H90)/(1+4*F90),IF(AND(F90&lt;=H90,H90&lt;0.5),(H90^2+H90)/(H90^2+F90),IF(AND(F90&gt;0.5,H90&gt;F90),((1-F90)^2+(1-H90))/((1-F90)^2+(1-F90)),0))))</f>
        <v>8.71959890605656</v>
      </c>
      <c r="K90" s="6">
        <f>NORMSINV(H90)-NORMSINV(F90)</f>
        <v>1.9995494264886187</v>
      </c>
      <c r="L90" s="6">
        <f>LN(NORMDIST(NORMSINV(H90),0,1,0)/NORMDIST(NORMSINV(F90),0,1,0))</f>
        <v>9.39765859913805</v>
      </c>
    </row>
    <row r="91" spans="1:12" ht="12">
      <c r="A91">
        <v>88</v>
      </c>
      <c r="B91" s="6">
        <f>NORMSDIST((A91-50)/10)*100</f>
        <v>99.99276519560749</v>
      </c>
      <c r="C91" s="6">
        <f>100-B91</f>
        <v>0.007234804392510341</v>
      </c>
      <c r="D91" s="6">
        <f>100-E91</f>
        <v>99.9999996684197</v>
      </c>
      <c r="E91" s="6">
        <f>100-(NORMSDIST((A91-30)/10))*100</f>
        <v>3.3158029566493497E-07</v>
      </c>
      <c r="F91" s="1">
        <f>E91/(D91+E91)</f>
        <v>3.31580295664935E-09</v>
      </c>
      <c r="H91" s="1">
        <f>C91/(B91+C91)</f>
        <v>7.234804392510342E-05</v>
      </c>
      <c r="I91" s="6">
        <f>IF(AND(F91&lt;=0.5,H91&gt;=0.5),3/4+(H91-F91)/4-F91*(1-H91),IF(AND(F91&lt;=H91,H91&lt;0.5),3/4+(H91-F91)/4-F91/(4*H91),3/4+(H91-F91)/4-(1-H91)/(4*(1-F91))))</f>
        <v>0.7500066283637651</v>
      </c>
      <c r="J91" s="6">
        <f>LN(IF(AND(F91&lt;=0.5,H91&gt;=0.5),(5-4*H91)/(1+4*F91),IF(AND(F91&lt;=H91,H91&lt;0.5),(H91^2+H91)/(H91^2+F91),IF(AND(F91&gt;0.5,H91&gt;F91),((1-F91)^2+(1-H91))/((1-F91)^2+(1-F91)),0))))</f>
        <v>9.043379796917273</v>
      </c>
      <c r="K91" s="6">
        <f>NORMSINV(H91)-NORMSINV(F91)</f>
        <v>1.9995665710210053</v>
      </c>
      <c r="L91" s="6">
        <f>LN(NORMDIST(NORMSINV(H91),0,1,0)/NORMDIST(NORMSINV(F91),0,1,0))</f>
        <v>9.597654314882773</v>
      </c>
    </row>
    <row r="92" spans="1:12" ht="12">
      <c r="A92">
        <v>89</v>
      </c>
      <c r="B92" s="6">
        <f>NORMSDIST((A92-50)/10)*100</f>
        <v>99.99519036559825</v>
      </c>
      <c r="C92" s="6">
        <f>100-B92</f>
        <v>0.004809634401752305</v>
      </c>
      <c r="D92" s="6">
        <f>100-E92</f>
        <v>99.99999981824656</v>
      </c>
      <c r="E92" s="6">
        <f>100-(NORMSDIST((A92-30)/10))*100</f>
        <v>1.817534354131567E-07</v>
      </c>
      <c r="F92" s="1">
        <f>E92/(D92+E92)</f>
        <v>1.817534354131567E-09</v>
      </c>
      <c r="H92" s="1">
        <f>C92/(B92+C92)</f>
        <v>4.8096344017523054E-05</v>
      </c>
      <c r="I92" s="6">
        <f>IF(AND(F92&lt;=0.5,H92&gt;=0.5),3/4+(H92-F92)/4-F92*(1-H92),IF(AND(F92&lt;=H92,H92&lt;0.5),3/4+(H92-F92)/4-F92/(4*H92),3/4+(H92-F92)/4-(1-H92)/(4*(1-F92))))</f>
        <v>0.7500025762692939</v>
      </c>
      <c r="J92" s="6">
        <f>LN(IF(AND(F92&lt;=0.5,H92&gt;=0.5),(5-4*H92)/(1+4*F92),IF(AND(F92&lt;=H92,H92&lt;0.5),(H92^2+H92)/(H92^2+F92),IF(AND(F92&gt;0.5,H92&gt;F92),((1-F92)^2+(1-H92))/((1-F92)^2+(1-F92)),0))))</f>
        <v>9.362540224042634</v>
      </c>
      <c r="K92" s="6">
        <f>NORMSINV(H92)-NORMSINV(F92)</f>
        <v>1.9995841813934478</v>
      </c>
      <c r="L92" s="6">
        <f>LN(NORMDIST(NORMSINV(H92),0,1,0)/NORMDIST(NORMSINV(F92),0,1,0))</f>
        <v>9.797656869870739</v>
      </c>
    </row>
    <row r="93" spans="1:12" ht="12">
      <c r="A93">
        <v>90</v>
      </c>
      <c r="B93" s="6">
        <f>NORMSDIST((A93-50)/10)*100</f>
        <v>99.9968328758167</v>
      </c>
      <c r="C93" s="6">
        <f>100-B93</f>
        <v>0.003167124183306669</v>
      </c>
      <c r="D93" s="6">
        <f>100-E93</f>
        <v>99.99999990134</v>
      </c>
      <c r="E93" s="6">
        <f>100-(NORMSDIST((A93-30)/10))*100</f>
        <v>9.865999572866713E-08</v>
      </c>
      <c r="F93" s="1">
        <f>E93/(D93+E93)</f>
        <v>9.865999572866713E-10</v>
      </c>
      <c r="H93" s="1">
        <f>C93/(B93+C93)</f>
        <v>3.167124183306669E-05</v>
      </c>
      <c r="I93" s="6">
        <f>IF(AND(F93&lt;=0.5,H93&gt;=0.5),3/4+(H93-F93)/4-F93*(1-H93),IF(AND(F93&lt;=H93,H93&lt;0.5),3/4+(H93-F93)/4-F93/(4*H93),3/4+(H93-F93)/4-(1-H93)/(4*(1-F93))))</f>
        <v>0.7500001297419533</v>
      </c>
      <c r="J93" s="6">
        <f>LN(IF(AND(F93&lt;=0.5,H93&gt;=0.5),(5-4*H93)/(1+4*F93),IF(AND(F93&lt;=H93,H93&lt;0.5),(H93^2+H93)/(H93^2+F93),IF(AND(F93&gt;0.5,H93&gt;F93),((1-F93)^2+(1-H93))/((1-F93)^2+(1-F93)),0))))</f>
        <v>9.675228473498242</v>
      </c>
      <c r="K93" s="6">
        <f>NORMSINV(H93)-NORMSINV(F93)</f>
        <v>1.9996021236615222</v>
      </c>
      <c r="L93" s="6">
        <f>LN(NORMDIST(NORMSINV(H93),0,1,0)/NORMDIST(NORMSINV(F93),0,1,0))</f>
        <v>9.997665838108494</v>
      </c>
    </row>
    <row r="94" spans="1:12" ht="12">
      <c r="A94">
        <v>91</v>
      </c>
      <c r="B94" s="6">
        <f>NORMSDIST((A94-50)/10)*100</f>
        <v>99.99793424930876</v>
      </c>
      <c r="C94" s="6">
        <f>100-B94</f>
        <v>0.0020657506912442614</v>
      </c>
      <c r="D94" s="6">
        <f>100-E94</f>
        <v>99.9999999469652</v>
      </c>
      <c r="E94" s="6">
        <f>100-(NORMSDIST((A94-30)/10))*100</f>
        <v>5.3034796110296156E-08</v>
      </c>
      <c r="F94" s="1">
        <f>E94/(D94+E94)</f>
        <v>5.303479611029615E-10</v>
      </c>
      <c r="H94" s="1">
        <f>C94/(B94+C94)</f>
        <v>2.0657506912442613E-05</v>
      </c>
      <c r="I94" s="6">
        <f>IF(AND(F94&lt;=0.5,H94&gt;=0.5),3/4+(H94-F94)/4-F94*(1-H94),IF(AND(F94&lt;=H94,H94&lt;0.5),3/4+(H94-F94)/4-F94/(4*H94),3/4+(H94-F94)/4-(1-H94)/(4*(1-F94))))</f>
        <v>0.7499987458999121</v>
      </c>
      <c r="J94" s="6">
        <f>LN(IF(AND(F94&lt;=0.5,H94&gt;=0.5),(5-4*H94)/(1+4*F94),IF(AND(F94&lt;=H94,H94&lt;0.5),(H94^2+H94)/(H94^2+F94),IF(AND(F94&gt;0.5,H94&gt;F94),((1-F94)^2+(1-H94))/((1-F94)^2+(1-F94)),0))))</f>
        <v>9.979722439210061</v>
      </c>
      <c r="K94" s="6">
        <f>NORMSINV(H94)-NORMSINV(F94)</f>
        <v>1.9996203229073375</v>
      </c>
      <c r="L94" s="6">
        <f>LN(NORMDIST(NORMSINV(H94),0,1,0)/NORMDIST(NORMSINV(F94),0,1,0))</f>
        <v>10.19768106769874</v>
      </c>
    </row>
    <row r="95" spans="1:12" ht="12">
      <c r="A95">
        <v>92</v>
      </c>
      <c r="B95" s="6">
        <f>NORMSDIST((A95-50)/10)*100</f>
        <v>99.99866542509841</v>
      </c>
      <c r="C95" s="6">
        <f>100-B95</f>
        <v>0.0013345749015911679</v>
      </c>
      <c r="D95" s="6">
        <f>100-E95</f>
        <v>99.99999997176816</v>
      </c>
      <c r="E95" s="6">
        <f>100-(NORMSDIST((A95-30)/10))*100</f>
        <v>2.8231838200554193E-08</v>
      </c>
      <c r="F95" s="1">
        <f>E95/(D95+E95)</f>
        <v>2.8231838200554193E-10</v>
      </c>
      <c r="H95" s="1">
        <f>C95/(B95+C95)</f>
        <v>1.3345749015911679E-05</v>
      </c>
      <c r="I95" s="6">
        <f>IF(AND(F95&lt;=0.5,H95&gt;=0.5),3/4+(H95-F95)/4-F95*(1-H95),IF(AND(F95&lt;=H95,H95&lt;0.5),3/4+(H95-F95)/4-F95/(4*H95),3/4+(H95-F95)/4-(1-H95)/(4*(1-F95))))</f>
        <v>0.7499980478215791</v>
      </c>
      <c r="J95" s="6">
        <f>LN(IF(AND(F95&lt;=0.5,H95&gt;=0.5),(5-4*H95)/(1+4*F95),IF(AND(F95&lt;=H95,H95&lt;0.5),(H95^2+H95)/(H95^2+F95),IF(AND(F95&gt;0.5,H95&gt;F95),((1-F95)^2+(1-H95))/((1-F95)^2+(1-F95)),0))))</f>
        <v>10.274566626047974</v>
      </c>
      <c r="K95" s="6">
        <f>NORMSINV(H95)-NORMSINV(F95)</f>
        <v>1.9996386530901287</v>
      </c>
      <c r="L95" s="6">
        <f>LN(NORMDIST(NORMSINV(H95),0,1,0)/NORMDIST(NORMSINV(F95),0,1,0))</f>
        <v>10.397702030437658</v>
      </c>
    </row>
    <row r="96" spans="1:12" ht="12">
      <c r="A96">
        <v>93</v>
      </c>
      <c r="B96" s="6">
        <f>NORMSDIST((A96-50)/10)*100</f>
        <v>99.9991460094529</v>
      </c>
      <c r="C96" s="6">
        <f>100-B96</f>
        <v>0.00085399054709967</v>
      </c>
      <c r="D96" s="6">
        <f>100-E96</f>
        <v>99.99999998511761</v>
      </c>
      <c r="E96" s="6">
        <f>100-(NORMSDIST((A96-30)/10))*100</f>
        <v>1.4882388654768874E-08</v>
      </c>
      <c r="F96" s="1">
        <f>E96/(D96+E96)</f>
        <v>1.4882388654768873E-10</v>
      </c>
      <c r="H96" s="1">
        <f>C96/(B96+C96)</f>
        <v>8.5399054709967E-06</v>
      </c>
      <c r="I96" s="6">
        <f>IF(AND(F96&lt;=0.5,H96&gt;=0.5),3/4+(H96-F96)/4-F96*(1-H96),IF(AND(F96&lt;=H96,H96&lt;0.5),3/4+(H96-F96)/4-F96/(4*H96),3/4+(H96-F96)/4-(1-H96)/(4*(1-F96))))</f>
        <v>0.7499977782197855</v>
      </c>
      <c r="J96" s="6">
        <f>LN(IF(AND(F96&lt;=0.5,H96&gt;=0.5),(5-4*H96)/(1+4*F96),IF(AND(F96&lt;=H96,H96&lt;0.5),(H96^2+H96)/(H96^2+F96),IF(AND(F96&gt;0.5,H96&gt;F96),((1-F96)^2+(1-H96))/((1-F96)^2+(1-F96)),0))))</f>
        <v>10.558700954454833</v>
      </c>
      <c r="K96" s="6">
        <f>NORMSINV(H96)-NORMSINV(F96)</f>
        <v>1.9996571524716273</v>
      </c>
      <c r="L96" s="6">
        <f>LN(NORMDIST(NORMSINV(H96),0,1,0)/NORMDIST(NORMSINV(F96),0,1,0))</f>
        <v>10.597729156155973</v>
      </c>
    </row>
    <row r="97" spans="1:12" ht="12">
      <c r="A97">
        <v>94</v>
      </c>
      <c r="B97" s="6">
        <f>NORMSDIST((A97-50)/10)*100</f>
        <v>99.99945874560923</v>
      </c>
      <c r="C97" s="6">
        <f>100-B97</f>
        <v>0.0005412543907681311</v>
      </c>
      <c r="D97" s="6">
        <f>100-E97</f>
        <v>99.9999999922311</v>
      </c>
      <c r="E97" s="6">
        <f>100-(NORMSDIST((A97-30)/10))*100</f>
        <v>7.768903742544353E-09</v>
      </c>
      <c r="F97" s="1">
        <f>E97/(D97+E97)</f>
        <v>7.768903742544353E-11</v>
      </c>
      <c r="H97" s="1">
        <f>C97/(B97+C97)</f>
        <v>5.4125439076813105E-06</v>
      </c>
      <c r="I97" s="6">
        <f>IF(AND(F97&lt;=0.5,H97&gt;=0.5),3/4+(H97-F97)/4-F97*(1-H97),IF(AND(F97&lt;=H97,H97&lt;0.5),3/4+(H97-F97)/4-F97/(4*H97),3/4+(H97-F97)/4-(1-H97)/(4*(1-F97))))</f>
        <v>0.7499977647374695</v>
      </c>
      <c r="J97" s="6">
        <f>LN(IF(AND(F97&lt;=0.5,H97&gt;=0.5),(5-4*H97)/(1+4*F97),IF(AND(F97&lt;=H97,H97&lt;0.5),(H97^2+H97)/(H97^2+F97),IF(AND(F97&gt;0.5,H97&gt;F97),((1-F97)^2+(1-H97))/((1-F97)^2+(1-F97)),0))))</f>
        <v>10.831549632445896</v>
      </c>
      <c r="K97" s="6">
        <f>NORMSINV(H97)-NORMSINV(F97)</f>
        <v>1.9996753439473212</v>
      </c>
      <c r="L97" s="6">
        <f>LN(NORMDIST(NORMSINV(H97),0,1,0)/NORMDIST(NORMSINV(F97),0,1,0))</f>
        <v>10.797759567831077</v>
      </c>
    </row>
    <row r="98" spans="1:12" ht="12">
      <c r="A98">
        <v>95</v>
      </c>
      <c r="B98" s="6">
        <f>NORMSDIST((A98-50)/10)*100</f>
        <v>99.99966023268753</v>
      </c>
      <c r="C98" s="6">
        <f>100-B98</f>
        <v>0.00033976731246809777</v>
      </c>
      <c r="D98" s="6">
        <f>100-E98</f>
        <v>99.99999999598398</v>
      </c>
      <c r="E98" s="6">
        <f>100-(NORMSDIST((A98-30)/10))*100</f>
        <v>4.016015964225517E-09</v>
      </c>
      <c r="F98" s="1">
        <f>E98/(D98+E98)</f>
        <v>4.0160159642255166E-11</v>
      </c>
      <c r="H98" s="1">
        <f>C98/(B98+C98)</f>
        <v>3.3976731246809777E-06</v>
      </c>
      <c r="I98" s="6">
        <f>IF(AND(F98&lt;=0.5,H98&gt;=0.5),3/4+(H98-F98)/4-F98*(1-H98),IF(AND(F98&lt;=H98,H98&lt;0.5),3/4+(H98-F98)/4-F98/(4*H98),3/4+(H98-F98)/4-(1-H98)/(4*(1-F98))))</f>
        <v>0.7499978944330148</v>
      </c>
      <c r="J98" s="6">
        <f>LN(IF(AND(F98&lt;=0.5,H98&gt;=0.5),(5-4*H98)/(1+4*F98),IF(AND(F98&lt;=H98,H98&lt;0.5),(H98^2+H98)/(H98^2+F98),IF(AND(F98&gt;0.5,H98&gt;F98),((1-F98)^2+(1-H98))/((1-F98)^2+(1-F98)),0))))</f>
        <v>11.093063009466395</v>
      </c>
      <c r="K98" s="6">
        <f>NORMSINV(H98)-NORMSINV(F98)</f>
        <v>1.9996939993406277</v>
      </c>
      <c r="L98" s="6">
        <f>LN(NORMDIST(NORMSINV(H98),0,1,0)/NORMDIST(NORMSINV(F98),0,1,0))</f>
        <v>10.99779829351096</v>
      </c>
    </row>
    <row r="99" spans="1:12" ht="12">
      <c r="A99">
        <v>96</v>
      </c>
      <c r="B99" s="6">
        <f>NORMSDIST((A99-50)/10)*100</f>
        <v>99.99978875452975</v>
      </c>
      <c r="C99" s="6">
        <f>100-B99</f>
        <v>0.00021124547025408447</v>
      </c>
      <c r="D99" s="6">
        <f>100-E99</f>
        <v>99.9999999979442</v>
      </c>
      <c r="E99" s="6">
        <f>100-(NORMSDIST((A99-30)/10))*100</f>
        <v>2.0557990865199827E-09</v>
      </c>
      <c r="F99" s="1">
        <f>E99/(D99+E99)</f>
        <v>2.0557990865199828E-11</v>
      </c>
      <c r="H99" s="1">
        <f>C99/(B99+C99)</f>
        <v>2.112454702540845E-06</v>
      </c>
      <c r="I99" s="6">
        <f>IF(AND(F99&lt;=0.5,H99&gt;=0.5),3/4+(H99-F99)/4-F99*(1-H99),IF(AND(F99&lt;=H99,H99&lt;0.5),3/4+(H99-F99)/4-F99/(4*H99),3/4+(H99-F99)/4-(1-H99)/(4*(1-F99))))</f>
        <v>0.7499980951580402</v>
      </c>
      <c r="J99" s="6">
        <f>LN(IF(AND(F99&lt;=0.5,H99&gt;=0.5),(5-4*H99)/(1+4*F99),IF(AND(F99&lt;=H99,H99&lt;0.5),(H99^2+H99)/(H99^2+F99),IF(AND(F99&gt;0.5,H99&gt;F99),((1-F99)^2+(1-H99))/((1-F99)^2+(1-F99)),0))))</f>
        <v>11.343669588131357</v>
      </c>
      <c r="K99" s="6">
        <f>NORMSINV(H99)-NORMSINV(F99)</f>
        <v>1.9997118449788411</v>
      </c>
      <c r="L99" s="6">
        <f>LN(NORMDIST(NORMSINV(H99),0,1,0)/NORMDIST(NORMSINV(F99),0,1,0))</f>
        <v>11.197837151107661</v>
      </c>
    </row>
    <row r="100" spans="1:12" ht="12">
      <c r="A100">
        <v>97</v>
      </c>
      <c r="B100" s="6">
        <f>NORMSDIST((A100-50)/10)*100</f>
        <v>99.9998699192546</v>
      </c>
      <c r="C100" s="6">
        <f>100-B100</f>
        <v>0.00013008074539300196</v>
      </c>
      <c r="D100" s="6">
        <f>100-E100</f>
        <v>99.9999999989579</v>
      </c>
      <c r="E100" s="6">
        <f>100-(NORMSDIST((A100-30)/10))*100</f>
        <v>1.0420961871204781E-09</v>
      </c>
      <c r="F100" s="1">
        <f>E100/(D100+E100)</f>
        <v>1.042096187120478E-11</v>
      </c>
      <c r="H100" s="1">
        <f>C100/(B100+C100)</f>
        <v>1.3008074539300197E-06</v>
      </c>
      <c r="I100" s="6">
        <f>IF(AND(F100&lt;=0.5,H100&gt;=0.5),3/4+(H100-F100)/4-F100*(1-H100),IF(AND(F100&lt;=H100,H100&lt;0.5),3/4+(H100-F100)/4-F100/(4*H100),3/4+(H100-F100)/4-(1-H100)/(4*(1-F100))))</f>
        <v>0.7499983224120971</v>
      </c>
      <c r="J100" s="6">
        <f>LN(IF(AND(F100&lt;=0.5,H100&gt;=0.5),(5-4*H100)/(1+4*F100),IF(AND(F100&lt;=H100,H100&lt;0.5),(H100^2+H100)/(H100^2+F100),IF(AND(F100&gt;0.5,H100&gt;F100),((1-F100)^2+(1-H100))/((1-F100)^2+(1-F100)),0))))</f>
        <v>11.584212682317027</v>
      </c>
      <c r="K100" s="6">
        <f>NORMSINV(H100)-NORMSINV(F100)</f>
        <v>1.9997306127630488</v>
      </c>
      <c r="L100" s="6">
        <f>LN(NORMDIST(NORMSINV(H100),0,1,0)/NORMDIST(NORMSINV(F100),0,1,0))</f>
        <v>11.39788756784396</v>
      </c>
    </row>
    <row r="101" spans="1:12" ht="12">
      <c r="A101">
        <v>98</v>
      </c>
      <c r="B101" s="6">
        <f>NORMSDIST((A101-50)/10)*100</f>
        <v>99.99992066718477</v>
      </c>
      <c r="C101" s="6">
        <f>100-B101</f>
        <v>7.933281523264668E-05</v>
      </c>
      <c r="D101" s="6">
        <f>100-E101</f>
        <v>99.99999999947691</v>
      </c>
      <c r="E101" s="6">
        <f>100-(NORMSDIST((A101-30)/10))*100</f>
        <v>5.230873512118706E-10</v>
      </c>
      <c r="F101" s="1">
        <f>E101/(D101+E101)</f>
        <v>5.230873512118705E-12</v>
      </c>
      <c r="H101" s="1">
        <f>C101/(B101+C101)</f>
        <v>7.933281523264668E-07</v>
      </c>
      <c r="I101" s="6">
        <f>IF(AND(F101&lt;=0.5,H101&gt;=0.5),3/4+(H101-F101)/4-F101*(1-H101),IF(AND(F101&lt;=H101,H101&lt;0.5),3/4+(H101-F101)/4-F101/(4*H101),3/4+(H101-F101)/4-(1-H101)/(4*(1-F101))))</f>
        <v>0.7499985499354551</v>
      </c>
      <c r="J101" s="6">
        <f>LN(IF(AND(F101&lt;=0.5,H101&gt;=0.5),(5-4*H101)/(1+4*F101),IF(AND(F101&lt;=H101,H101&lt;0.5),(H101^2+H101)/(H101^2+F101),IF(AND(F101&gt;0.5,H101&gt;F101),((1-F101)^2+(1-H101))/((1-F101)^2+(1-F101)),0))))</f>
        <v>11.815801937457959</v>
      </c>
      <c r="K101" s="6">
        <f>NORMSINV(H101)-NORMSINV(F101)</f>
        <v>1.9997503062270328</v>
      </c>
      <c r="L101" s="6">
        <f>LN(NORMDIST(NORMSINV(H101),0,1,0)/NORMDIST(NORMSINV(F101),0,1,0))</f>
        <v>11.597949895770961</v>
      </c>
    </row>
    <row r="102" spans="1:12" ht="12">
      <c r="A102">
        <v>99</v>
      </c>
      <c r="B102" s="6">
        <f>NORMSDIST((A102-50)/10)*100</f>
        <v>99.99995208167198</v>
      </c>
      <c r="C102" s="6">
        <f>100-B102</f>
        <v>4.7918328021978596E-05</v>
      </c>
      <c r="D102" s="6">
        <f>100-E102</f>
        <v>99.99999999973998</v>
      </c>
      <c r="E102" s="6">
        <f>100-(NORMSDIST((A102-30)/10))*100</f>
        <v>2.6001600872405106E-10</v>
      </c>
      <c r="F102" s="1">
        <f>E102/(D102+E102)</f>
        <v>2.6001600872405106E-12</v>
      </c>
      <c r="H102" s="1">
        <f>C102/(B102+C102)</f>
        <v>4.791832802197859E-07</v>
      </c>
      <c r="I102" s="6">
        <f>IF(AND(F102&lt;=0.5,H102&gt;=0.5),3/4+(H102-F102)/4-F102*(1-H102),IF(AND(F102&lt;=H102,H102&lt;0.5),3/4+(H102-F102)/4-F102/(4*H102),3/4+(H102-F102)/4-(1-H102)/(4*(1-F102))))</f>
        <v>0.7499987632369414</v>
      </c>
      <c r="J102" s="6">
        <f>LN(IF(AND(F102&lt;=0.5,H102&gt;=0.5),(5-4*H102)/(1+4*F102),IF(AND(F102&lt;=H102,H102&lt;0.5),(H102^2+H102)/(H102^2+F102),IF(AND(F102&gt;0.5,H102&gt;F102),((1-F102)^2+(1-H102))/((1-F102)^2+(1-F102)),0))))</f>
        <v>12.039641108222245</v>
      </c>
      <c r="K102" s="6">
        <f>NORMSINV(H102)-NORMSINV(F102)</f>
        <v>1.9997635016898885</v>
      </c>
      <c r="L102" s="6">
        <f>LN(NORMDIST(NORMSINV(H102),0,1,0)/NORMDIST(NORMSINV(F102),0,1,0))</f>
        <v>11.797973227708715</v>
      </c>
    </row>
    <row r="103" spans="1:12" ht="12">
      <c r="A103">
        <v>100</v>
      </c>
      <c r="B103" s="6">
        <f>NORMSDIST((A103-50)/10)*100</f>
        <v>99.99997133281265</v>
      </c>
      <c r="C103" s="6">
        <f>100-B103</f>
        <v>2.866718735106133E-05</v>
      </c>
      <c r="D103" s="6">
        <f>100-E103</f>
        <v>99.99999999987202</v>
      </c>
      <c r="E103" s="6">
        <f>100-(NORMSDIST((A103-30)/10))*100</f>
        <v>1.2798295756510925E-10</v>
      </c>
      <c r="F103" s="1">
        <f>E103/(D103+E103)</f>
        <v>1.2798295756510925E-12</v>
      </c>
      <c r="H103" s="1">
        <f>C103/(B103+C103)</f>
        <v>2.866718735106133E-07</v>
      </c>
      <c r="I103" s="6">
        <f>IF(AND(F103&lt;=0.5,H103&gt;=0.5),3/4+(H103-F103)/4-F103*(1-H103),IF(AND(F103&lt;=H103,H103&lt;0.5),3/4+(H103-F103)/4-F103/(4*H103),3/4+(H103-F103)/4-(1-H103)/(4*(1-F103))))</f>
        <v>0.7499989555574769</v>
      </c>
      <c r="J103" s="6">
        <f>LN(IF(AND(F103&lt;=0.5,H103&gt;=0.5),(5-4*H103)/(1+4*F103),IF(AND(F103&lt;=H103,H103&lt;0.5),(H103^2+H103)/(H103^2+F103),IF(AND(F103&gt;0.5,H103&gt;F103),((1-F103)^2+(1-H103))/((1-F103)^2+(1-F103)),0))))</f>
        <v>12.257132030947071</v>
      </c>
      <c r="K103" s="6">
        <f>NORMSINV(H103)-NORMSINV(F103)</f>
        <v>1.9997941057035504</v>
      </c>
      <c r="L103" s="6">
        <f>LN(NORMDIST(NORMSINV(H103),0,1,0)/NORMDIST(NORMSINV(F103),0,1,0))</f>
        <v>11.998095682300342</v>
      </c>
    </row>
  </sheetData>
  <mergeCells count="2">
    <mergeCell ref="A1:IV1"/>
    <mergeCell ref="A2:IV2"/>
  </mergeCells>
  <printOptions/>
  <pageMargins left="0.7875" right="0.7875" top="0.7875" bottom="0.7875" header="0.09861111111111111" footer="0.09861111111111111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9:E10 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9:E10 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1" footer="0.09861111111111111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2005-10-05T19:41:26Z</dcterms:created>
  <dcterms:modified xsi:type="dcterms:W3CDTF">2005-10-05T19:56:46Z</dcterms:modified>
  <cp:category/>
  <cp:version/>
  <cp:contentType/>
  <cp:contentStatus/>
  <cp:revision>2</cp:revision>
</cp:coreProperties>
</file>